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Desktop\Informe Físico\PDF editabl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42" i="1"/>
  <c r="C25" i="1"/>
  <c r="F29" i="1" l="1"/>
  <c r="E29" i="1"/>
  <c r="C16" i="1"/>
  <c r="C15" i="1"/>
  <c r="I25" i="1" l="1"/>
  <c r="J29" i="1" l="1"/>
  <c r="I29" i="1"/>
</calcChain>
</file>

<file path=xl/sharedStrings.xml><?xml version="1.0" encoding="utf-8"?>
<sst xmlns="http://schemas.openxmlformats.org/spreadsheetml/2006/main" count="78" uniqueCount="76">
  <si>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</si>
  <si>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</si>
  <si>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</si>
  <si>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</si>
  <si>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</si>
  <si>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</si>
  <si>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</si>
  <si>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</si>
  <si>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</si>
  <si>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</si>
  <si>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</si>
  <si>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</si>
  <si>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</si>
  <si>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</si>
  <si>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</si>
  <si>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</si>
  <si>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</si>
  <si>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</si>
  <si>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</si>
  <si>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</si>
  <si>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</si>
  <si>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</si>
  <si>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</si>
  <si>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</si>
  <si>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</si>
  <si>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</si>
  <si>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</si>
  <si>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</si>
  <si>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</si>
  <si>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</si>
  <si>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</si>
  <si>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</si>
  <si>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</si>
  <si>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</si>
  <si>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</si>
  <si>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</si>
  <si>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</si>
  <si>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</si>
  <si>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</si>
  <si>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</si>
  <si>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</si>
  <si>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</si>
  <si>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</si>
  <si>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</si>
  <si>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</si>
  <si>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</si>
  <si>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EDUCACION</t>
  </si>
  <si>
    <t>2.1.1</t>
  </si>
  <si>
    <t>18 - Formación y desarrollo de la carrera docente</t>
  </si>
  <si>
    <t>Formar, integrar y actualizar de forma permanente en el sistema educativo preuniversitario, una nueva generación de docentes de excelencia, para mejorar las competencias de la población estudiantil dominicana.</t>
  </si>
  <si>
    <t>Mejorar el desempeño de los estudiantes de la carrera de educación de 0 en 2017 a 8,500 en el 2022, como consecuencia de la implementación del Programa Docentes de Excelencia</t>
  </si>
  <si>
    <t>Presupuesto Aprobado</t>
  </si>
  <si>
    <t>Presupuesto Modificado</t>
  </si>
  <si>
    <t>Total Devengado</t>
  </si>
  <si>
    <r>
      <t>Beneficiarios:</t>
    </r>
    <r>
      <rPr>
        <sz val="14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</si>
  <si>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4"/>
        <color theme="0"/>
        <rFont val="Century Gothic"/>
        <family val="2"/>
      </rPr>
      <t>Oportunidades de Mejora</t>
    </r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</si>
  <si>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</si>
  <si>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Programación Anual</t>
  </si>
  <si>
    <t>Ejecución Anual</t>
  </si>
  <si>
    <t>No aplica.</t>
  </si>
  <si>
    <t>Programación Indicativa Anual de las Metas Físicas- Financieras</t>
  </si>
  <si>
    <t>IV.II - Formulación y Ejecución Anual de las Metas por Producto</t>
  </si>
  <si>
    <t>0007 - INSTITUTO NACIONAL DE FORMACIÓN Y CAPACITACIÓN DEL MAGISTERIO (INAFOCAM)</t>
  </si>
  <si>
    <t>Coordinar y auspiciar la formación, capacitación y actualización del personal docente que requiere el sistema educativo público dominicano, diante la formulación e implementación de políticas acordes con las demandas y tendencias para una educación de calidad.</t>
  </si>
  <si>
    <t xml:space="preserve">Ser una institución modelo en la gestión de políticas de formación docente del sistema educativo dominicano, reconocida nacional e internacionalmente por su compromiso con la calidad, innovación y excelencia, capaz de potenciar el desarrollo de competencias humanas y profesionales. </t>
  </si>
  <si>
    <t>Desarrollo social</t>
  </si>
  <si>
    <t xml:space="preserve">Bachilleres de 16 a 25 años </t>
  </si>
  <si>
    <t>5995- Bachilleres de 16 a 25 años acceden a programa de becas  de Formación Docente de Excelencia a nivel de grado.</t>
  </si>
  <si>
    <t>Cantidad de bachillres becados con el  programa de Formación Docente de Excelencia a nivel de grado</t>
  </si>
  <si>
    <t>Permitir el acceso a bachilleres al  programa de becas de formación Docente de Excelencia, a nivel de grado, los cuales serán incorporados al sistema educativo dominicano, a partir de la demanda de nuevos docentes según niveles y áreas curriculares.</t>
  </si>
  <si>
    <t>Nota 2: En la meta física programada por  trimestre del producto (5995), contempla los becarios activos más 700 de nuevo ingreso.</t>
  </si>
  <si>
    <t>Maria Ysolina Alcántara P.</t>
  </si>
  <si>
    <t>Manuel de Jesús García</t>
  </si>
  <si>
    <t>Enc. Financiera</t>
  </si>
  <si>
    <t>Enc.  Planificación y Desarrollo</t>
  </si>
  <si>
    <t xml:space="preserve">En el informe se  presenta la asignación presupuestaria para el año 2023. Estamos a la espera de la asignacion de la cuota presupuestaria enero/marzo del año en curso.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</si>
</sst>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entury Gothic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9" borderId="1" xfId="0" applyFont="1" applyFill="1" applyBorder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0" applyFont="1"/>
    <xf numFmtId="0" fontId="3" fillId="9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7" xfId="0" applyFont="1" applyBorder="1"/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0" fontId="12" fillId="8" borderId="28" xfId="0" applyFont="1" applyFill="1" applyBorder="1" applyAlignment="1">
      <alignment horizontal="center" vertical="center" wrapText="1" readingOrder="1"/>
    </xf>
    <xf numFmtId="165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24" xfId="0" applyNumberFormat="1" applyFont="1" applyBorder="1" applyAlignment="1" applyProtection="1">
      <alignment horizontal="center" vertical="center" wrapText="1"/>
      <protection locked="0"/>
    </xf>
    <xf numFmtId="10" fontId="9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9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7" fillId="0" borderId="0" xfId="0" applyFont="1"/>
    <xf numFmtId="43" fontId="9" fillId="0" borderId="0" xfId="1" applyFont="1" applyProtection="1"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9" borderId="0" xfId="0" applyFont="1" applyFill="1" applyProtection="1"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43" fontId="9" fillId="9" borderId="0" xfId="1" applyFont="1" applyFill="1" applyAlignment="1" applyProtection="1">
      <alignment horizontal="center" vertical="center"/>
      <protection locked="0"/>
    </xf>
    <xf numFmtId="0" fontId="9" fillId="9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3" fontId="9" fillId="0" borderId="0" xfId="1" applyFont="1" applyAlignment="1" applyProtection="1">
      <alignment horizontal="center" vertical="center"/>
      <protection locked="0"/>
    </xf>
    <xf numFmtId="0" fontId="9" fillId="9" borderId="33" xfId="0" applyFont="1" applyFill="1" applyBorder="1" applyProtection="1">
      <protection locked="0"/>
    </xf>
    <xf numFmtId="43" fontId="9" fillId="9" borderId="33" xfId="1" applyFont="1" applyFill="1" applyBorder="1" applyProtection="1">
      <protection locked="0"/>
    </xf>
    <xf numFmtId="0" fontId="9" fillId="9" borderId="34" xfId="0" applyFont="1" applyFill="1" applyBorder="1" applyAlignment="1" applyProtection="1">
      <alignment horizontal="center" vertical="center" wrapText="1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8" fillId="9" borderId="29" xfId="0" applyFont="1" applyFill="1" applyBorder="1" applyAlignment="1" applyProtection="1">
      <alignment horizontal="left" vertical="center" wrapText="1"/>
      <protection locked="0"/>
    </xf>
    <xf numFmtId="0" fontId="8" fillId="9" borderId="30" xfId="0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9" fillId="9" borderId="0" xfId="0" applyFont="1" applyFill="1" applyAlignment="1">
      <alignment horizontal="left" vertical="center" wrapText="1"/>
    </xf>
    <xf numFmtId="0" fontId="9" fillId="9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horizontal="center" vertical="center" wrapText="1" readingOrder="1"/>
    </xf>
    <xf numFmtId="0" fontId="11" fillId="6" borderId="32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39" fontId="9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9" borderId="24" xfId="2" applyNumberFormat="1" applyFont="1" applyFill="1" applyBorder="1" applyAlignment="1" applyProtection="1">
      <alignment horizontal="center" vertical="center" wrapText="1" readingOrder="1"/>
    </xf>
    <xf numFmtId="10" fontId="9" fillId="9" borderId="25" xfId="2" applyNumberFormat="1" applyFont="1" applyFill="1" applyBorder="1" applyAlignment="1" applyProtection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9" fillId="6" borderId="24" xfId="0" applyFont="1" applyFill="1" applyBorder="1" applyAlignment="1">
      <alignment vertical="top" wrapText="1"/>
    </xf>
    <xf numFmtId="0" fontId="9" fillId="6" borderId="25" xfId="0" applyFont="1" applyFill="1" applyBorder="1" applyAlignment="1">
      <alignment vertical="top" wrapText="1"/>
    </xf>
    <xf numFmtId="39" fontId="9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>
      <calculatedColumnFormula>+Tabla1[Física
(A)]</calculatedColumnFormula>
    </tableColumn>
    <tableColumn id="10" name="Financiera_x000a_(D)" dataDxfId="4">
      <calculatedColumnFormula>+Tabla1[Financiera
(B)]</calculatedColumnFormula>
    </tableColumn>
    <tableColumn id="5" name="Física _x000a_(E)" dataDxfId="3"/>
    <tableColumn id="6" name="Financiera _x000a_ (F)" dataDxfId="2"/>
    <tableColumn id="7" name="Física _x000a_(%)_x000a_ G=E/C" dataDxfId="1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Normal="100" zoomScaleSheetLayoutView="40" workbookViewId="0">
      <selection activeCell="K10" sqref="K10"/>
    </sheetView>
  </sheetViews>
  <sheetFormatPr baseColWidth="10" defaultColWidth="11.42578125" defaultRowHeight="18.75" x14ac:dyDescent="0.3"/>
  <cols>
    <col min="1" max="1" width="30" style="10" customWidth="1"/>
    <col min="2" max="2" width="24.140625" style="10" customWidth="1"/>
    <col min="3" max="3" width="10.85546875" style="10" customWidth="1"/>
    <col min="4" max="4" width="22.7109375" style="10" customWidth="1"/>
    <col min="5" max="5" width="12.7109375" style="10" customWidth="1"/>
    <col min="6" max="6" width="19.85546875" style="10" customWidth="1"/>
    <col min="7" max="7" width="12.7109375" style="10" customWidth="1"/>
    <col min="8" max="8" width="19.28515625" style="10" customWidth="1"/>
    <col min="9" max="9" width="15.28515625" style="10" bestFit="1" customWidth="1"/>
    <col min="10" max="10" width="10.28515625" style="10" customWidth="1"/>
    <col min="11" max="11" width="11.42578125" style="10"/>
    <col min="12" max="12" width="13.7109375" style="3" bestFit="1" customWidth="1"/>
    <col min="13" max="16384" width="11.42578125" style="3"/>
  </cols>
  <sheetData>
    <row r="1" spans="1:11" ht="36.75" customHeight="1" thickBot="1" x14ac:dyDescent="0.35">
      <c r="A1" s="1"/>
      <c r="B1" s="83" t="s">
        <v>60</v>
      </c>
      <c r="C1" s="84"/>
      <c r="D1" s="84"/>
      <c r="E1" s="84"/>
      <c r="F1" s="84"/>
      <c r="G1" s="84"/>
      <c r="H1" s="84"/>
      <c r="I1" s="84"/>
      <c r="J1" s="85"/>
      <c r="K1" s="2"/>
    </row>
    <row r="2" spans="1:11" ht="38.25" thickBot="1" x14ac:dyDescent="0.35">
      <c r="A2" s="4"/>
      <c r="B2" s="86" t="s">
        <v>0</v>
      </c>
      <c r="C2" s="87"/>
      <c r="D2" s="86" t="s">
        <v>1</v>
      </c>
      <c r="E2" s="87"/>
      <c r="F2" s="87"/>
      <c r="G2" s="87"/>
      <c r="H2" s="88"/>
      <c r="I2" s="5" t="s">
        <v>2</v>
      </c>
      <c r="J2" s="6" t="s">
        <v>3</v>
      </c>
      <c r="K2" s="2"/>
    </row>
    <row r="3" spans="1:11" ht="19.5" thickBot="1" x14ac:dyDescent="0.35">
      <c r="A3" s="7"/>
      <c r="B3" s="89" t="s">
        <v>4</v>
      </c>
      <c r="C3" s="90"/>
      <c r="D3" s="89"/>
      <c r="E3" s="90"/>
      <c r="F3" s="90"/>
      <c r="G3" s="90"/>
      <c r="H3" s="91"/>
      <c r="I3" s="8">
        <v>44944</v>
      </c>
      <c r="J3" s="9"/>
      <c r="K3" s="2"/>
    </row>
    <row r="4" spans="1:11" x14ac:dyDescent="0.3">
      <c r="A4" s="92"/>
      <c r="B4" s="93"/>
      <c r="C4" s="93"/>
      <c r="D4" s="94"/>
      <c r="E4" s="94"/>
      <c r="F4" s="94"/>
      <c r="G4" s="94"/>
      <c r="H4" s="94"/>
      <c r="I4" s="93"/>
      <c r="J4" s="95"/>
      <c r="K4" s="2"/>
    </row>
    <row r="5" spans="1:11" ht="3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2"/>
      <c r="K5" s="2"/>
    </row>
    <row r="6" spans="1:11" x14ac:dyDescent="0.3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2"/>
    </row>
    <row r="7" spans="1:11" x14ac:dyDescent="0.3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2"/>
    </row>
    <row r="8" spans="1:11" ht="41.25" customHeight="1" x14ac:dyDescent="0.3">
      <c r="A8" s="24" t="s">
        <v>7</v>
      </c>
      <c r="B8" s="51" t="s">
        <v>45</v>
      </c>
      <c r="C8" s="51"/>
      <c r="D8" s="51"/>
      <c r="E8" s="51"/>
      <c r="F8" s="51"/>
      <c r="G8" s="51"/>
      <c r="H8" s="51"/>
      <c r="I8" s="51"/>
      <c r="J8" s="52"/>
      <c r="K8" s="2"/>
    </row>
    <row r="9" spans="1:11" ht="41.25" customHeight="1" x14ac:dyDescent="0.3">
      <c r="A9" s="24" t="s">
        <v>33</v>
      </c>
      <c r="B9" s="51" t="s">
        <v>46</v>
      </c>
      <c r="C9" s="51"/>
      <c r="D9" s="51"/>
      <c r="E9" s="51"/>
      <c r="F9" s="51"/>
      <c r="G9" s="51"/>
      <c r="H9" s="51"/>
      <c r="I9" s="51"/>
      <c r="J9" s="52"/>
      <c r="K9" s="2"/>
    </row>
    <row r="10" spans="1:11" ht="39" customHeight="1" x14ac:dyDescent="0.3">
      <c r="A10" s="24" t="s">
        <v>34</v>
      </c>
      <c r="B10" s="51" t="s">
        <v>62</v>
      </c>
      <c r="C10" s="51"/>
      <c r="D10" s="51"/>
      <c r="E10" s="51"/>
      <c r="F10" s="51"/>
      <c r="G10" s="51"/>
      <c r="H10" s="51"/>
      <c r="I10" s="51"/>
      <c r="J10" s="52"/>
      <c r="K10" s="2"/>
    </row>
    <row r="11" spans="1:11" ht="73.5" customHeight="1" x14ac:dyDescent="0.3">
      <c r="A11" s="24" t="s">
        <v>8</v>
      </c>
      <c r="B11" s="51" t="s">
        <v>63</v>
      </c>
      <c r="C11" s="51"/>
      <c r="D11" s="51"/>
      <c r="E11" s="51"/>
      <c r="F11" s="51"/>
      <c r="G11" s="51"/>
      <c r="H11" s="51"/>
      <c r="I11" s="51"/>
      <c r="J11" s="52"/>
    </row>
    <row r="12" spans="1:11" ht="73.5" customHeight="1" x14ac:dyDescent="0.3">
      <c r="A12" s="24" t="s">
        <v>9</v>
      </c>
      <c r="B12" s="51" t="s">
        <v>64</v>
      </c>
      <c r="C12" s="51"/>
      <c r="D12" s="51"/>
      <c r="E12" s="51"/>
      <c r="F12" s="51"/>
      <c r="G12" s="51"/>
      <c r="H12" s="51"/>
      <c r="I12" s="51"/>
      <c r="J12" s="52"/>
    </row>
    <row r="13" spans="1:11" x14ac:dyDescent="0.3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38.25" customHeight="1" x14ac:dyDescent="0.3">
      <c r="A14" s="24" t="s">
        <v>11</v>
      </c>
      <c r="B14" s="11">
        <v>2</v>
      </c>
      <c r="C14" s="51" t="s">
        <v>65</v>
      </c>
      <c r="D14" s="51"/>
      <c r="E14" s="51"/>
      <c r="F14" s="51"/>
      <c r="G14" s="51"/>
      <c r="H14" s="51"/>
      <c r="I14" s="51"/>
      <c r="J14" s="52"/>
    </row>
    <row r="15" spans="1:11" ht="34.5" customHeight="1" x14ac:dyDescent="0.3">
      <c r="A15" s="24" t="s">
        <v>12</v>
      </c>
      <c r="B15" s="11">
        <v>2.1</v>
      </c>
      <c r="C15" s="51" t="str">
        <f>IFERROR(VLOOKUP(B15,'[1]Validacion datos'!A8:B26,2,FALSE),"")</f>
        <v>Educación de calidad para todos y todas</v>
      </c>
      <c r="D15" s="51"/>
      <c r="E15" s="51"/>
      <c r="F15" s="51"/>
      <c r="G15" s="51"/>
      <c r="H15" s="51"/>
      <c r="I15" s="51"/>
      <c r="J15" s="52"/>
    </row>
    <row r="16" spans="1:11" ht="36" customHeight="1" x14ac:dyDescent="0.3">
      <c r="A16" s="24" t="s">
        <v>13</v>
      </c>
      <c r="B16" s="11" t="s">
        <v>47</v>
      </c>
      <c r="C16" s="51" t="str">
        <f>IFERROR(VLOOKUP(B16,'[1]Validacion datos'!D8:E64,2,FALSE),"")</f>
        <v>Implantar y garantizar un sistema educativo nacional de calidad</v>
      </c>
      <c r="D16" s="51"/>
      <c r="E16" s="51"/>
      <c r="F16" s="51"/>
      <c r="G16" s="51"/>
      <c r="H16" s="51"/>
      <c r="I16" s="51"/>
      <c r="J16" s="52"/>
    </row>
    <row r="17" spans="1:11" x14ac:dyDescent="0.3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1" ht="54" customHeight="1" x14ac:dyDescent="0.3">
      <c r="A18" s="24" t="s">
        <v>15</v>
      </c>
      <c r="B18" s="51" t="s">
        <v>48</v>
      </c>
      <c r="C18" s="51"/>
      <c r="D18" s="51"/>
      <c r="E18" s="51"/>
      <c r="F18" s="51"/>
      <c r="G18" s="51"/>
      <c r="H18" s="51"/>
      <c r="I18" s="51"/>
      <c r="J18" s="52"/>
    </row>
    <row r="19" spans="1:11" ht="87" customHeight="1" x14ac:dyDescent="0.3">
      <c r="A19" s="25" t="s">
        <v>16</v>
      </c>
      <c r="B19" s="51" t="s">
        <v>49</v>
      </c>
      <c r="C19" s="51"/>
      <c r="D19" s="51"/>
      <c r="E19" s="51"/>
      <c r="F19" s="51"/>
      <c r="G19" s="51"/>
      <c r="H19" s="51"/>
      <c r="I19" s="51"/>
      <c r="J19" s="52"/>
    </row>
    <row r="20" spans="1:11" ht="34.5" customHeight="1" x14ac:dyDescent="0.3">
      <c r="A20" s="25" t="s">
        <v>54</v>
      </c>
      <c r="B20" s="51" t="s">
        <v>66</v>
      </c>
      <c r="C20" s="51"/>
      <c r="D20" s="51"/>
      <c r="E20" s="51"/>
      <c r="F20" s="51"/>
      <c r="G20" s="51"/>
      <c r="H20" s="51"/>
      <c r="I20" s="51"/>
      <c r="J20" s="52"/>
    </row>
    <row r="21" spans="1:11" ht="62.25" customHeight="1" x14ac:dyDescent="0.3">
      <c r="A21" s="25" t="s">
        <v>35</v>
      </c>
      <c r="B21" s="51" t="s">
        <v>50</v>
      </c>
      <c r="C21" s="51"/>
      <c r="D21" s="51"/>
      <c r="E21" s="51"/>
      <c r="F21" s="51"/>
      <c r="G21" s="51"/>
      <c r="H21" s="51"/>
      <c r="I21" s="51"/>
      <c r="J21" s="52"/>
      <c r="K21" s="2"/>
    </row>
    <row r="22" spans="1:11" x14ac:dyDescent="0.3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x14ac:dyDescent="0.3">
      <c r="A23" s="53" t="s">
        <v>18</v>
      </c>
      <c r="B23" s="54"/>
      <c r="C23" s="54"/>
      <c r="D23" s="54"/>
      <c r="E23" s="54"/>
      <c r="F23" s="54"/>
      <c r="G23" s="54"/>
      <c r="H23" s="54"/>
      <c r="I23" s="54"/>
      <c r="J23" s="55"/>
      <c r="K23" s="2"/>
    </row>
    <row r="24" spans="1:11" ht="66" customHeight="1" x14ac:dyDescent="0.3">
      <c r="A24" s="59" t="s">
        <v>19</v>
      </c>
      <c r="B24" s="60"/>
      <c r="C24" s="61" t="s">
        <v>20</v>
      </c>
      <c r="D24" s="63"/>
      <c r="E24" s="63"/>
      <c r="F24" s="63" t="s">
        <v>21</v>
      </c>
      <c r="G24" s="63"/>
      <c r="H24" s="60"/>
      <c r="I24" s="61" t="s">
        <v>22</v>
      </c>
      <c r="J24" s="62"/>
    </row>
    <row r="25" spans="1:11" ht="39.75" customHeight="1" x14ac:dyDescent="0.3">
      <c r="A25" s="70">
        <v>3183614449</v>
      </c>
      <c r="B25" s="71"/>
      <c r="C25" s="77">
        <f>+A25</f>
        <v>3183614449</v>
      </c>
      <c r="D25" s="78"/>
      <c r="E25" s="79"/>
      <c r="F25" s="77">
        <v>0</v>
      </c>
      <c r="G25" s="78"/>
      <c r="H25" s="79"/>
      <c r="I25" s="72">
        <f>+F25/C25</f>
        <v>0</v>
      </c>
      <c r="J25" s="73"/>
    </row>
    <row r="26" spans="1:11" x14ac:dyDescent="0.3">
      <c r="A26" s="53" t="s">
        <v>61</v>
      </c>
      <c r="B26" s="54"/>
      <c r="C26" s="54"/>
      <c r="D26" s="54"/>
      <c r="E26" s="54"/>
      <c r="F26" s="54"/>
      <c r="G26" s="54"/>
      <c r="H26" s="54"/>
      <c r="I26" s="54"/>
      <c r="J26" s="55"/>
      <c r="K26" s="2"/>
    </row>
    <row r="27" spans="1:11" x14ac:dyDescent="0.3">
      <c r="A27" s="12"/>
      <c r="B27" s="3"/>
      <c r="C27" s="74" t="s">
        <v>44</v>
      </c>
      <c r="D27" s="75"/>
      <c r="E27" s="74" t="s">
        <v>57</v>
      </c>
      <c r="F27" s="75"/>
      <c r="G27" s="74" t="s">
        <v>58</v>
      </c>
      <c r="H27" s="74"/>
      <c r="I27" s="74" t="s">
        <v>23</v>
      </c>
      <c r="J27" s="76"/>
    </row>
    <row r="28" spans="1:11" ht="75" x14ac:dyDescent="0.3">
      <c r="A28" s="13" t="s">
        <v>24</v>
      </c>
      <c r="B28" s="14" t="s">
        <v>25</v>
      </c>
      <c r="C28" s="14" t="s">
        <v>36</v>
      </c>
      <c r="D28" s="14" t="s">
        <v>37</v>
      </c>
      <c r="E28" s="14" t="s">
        <v>38</v>
      </c>
      <c r="F28" s="14" t="s">
        <v>39</v>
      </c>
      <c r="G28" s="14" t="s">
        <v>40</v>
      </c>
      <c r="H28" s="14" t="s">
        <v>41</v>
      </c>
      <c r="I28" s="14" t="s">
        <v>42</v>
      </c>
      <c r="J28" s="15" t="s">
        <v>43</v>
      </c>
    </row>
    <row r="29" spans="1:11" ht="137.25" customHeight="1" x14ac:dyDescent="0.3">
      <c r="A29" s="26" t="s">
        <v>67</v>
      </c>
      <c r="B29" s="27" t="s">
        <v>68</v>
      </c>
      <c r="C29" s="16">
        <v>1561</v>
      </c>
      <c r="D29" s="17">
        <v>565143551</v>
      </c>
      <c r="E29" s="16">
        <f>+Tabla1[Física
(A)]</f>
        <v>1561</v>
      </c>
      <c r="F29" s="17">
        <f>+Tabla1[Financiera
(B)]</f>
        <v>565143551</v>
      </c>
      <c r="G29" s="18">
        <v>0</v>
      </c>
      <c r="H29" s="17">
        <v>0</v>
      </c>
      <c r="I29" s="19">
        <f t="shared" ref="I29" si="0">IF(G29&gt;0,G29/E29,0)</f>
        <v>0</v>
      </c>
      <c r="J29" s="20">
        <f t="shared" ref="J29" si="1">IF(H29&gt;0,H29/F29,0)</f>
        <v>0</v>
      </c>
    </row>
    <row r="30" spans="1:11" x14ac:dyDescent="0.3">
      <c r="A30" s="40" t="s">
        <v>26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1" x14ac:dyDescent="0.3">
      <c r="A31" s="53" t="s">
        <v>27</v>
      </c>
      <c r="B31" s="54"/>
      <c r="C31" s="54"/>
      <c r="D31" s="54"/>
      <c r="E31" s="54"/>
      <c r="F31" s="54"/>
      <c r="G31" s="54"/>
      <c r="H31" s="54"/>
      <c r="I31" s="54"/>
      <c r="J31" s="55"/>
      <c r="K31" s="2"/>
    </row>
    <row r="32" spans="1:11" ht="18.75" customHeight="1" x14ac:dyDescent="0.3">
      <c r="A32" s="21" t="s">
        <v>28</v>
      </c>
      <c r="B32" s="64" t="s">
        <v>67</v>
      </c>
      <c r="C32" s="64"/>
      <c r="D32" s="64"/>
      <c r="E32" s="64"/>
      <c r="F32" s="64"/>
      <c r="G32" s="64"/>
      <c r="H32" s="64"/>
      <c r="I32" s="64"/>
      <c r="J32" s="65"/>
    </row>
    <row r="33" spans="1:17" ht="37.5" customHeight="1" x14ac:dyDescent="0.3">
      <c r="A33" s="21" t="s">
        <v>29</v>
      </c>
      <c r="B33" s="51" t="s">
        <v>69</v>
      </c>
      <c r="C33" s="51"/>
      <c r="D33" s="51"/>
      <c r="E33" s="51"/>
      <c r="F33" s="51"/>
      <c r="G33" s="51"/>
      <c r="H33" s="51"/>
      <c r="I33" s="51"/>
      <c r="J33" s="52"/>
    </row>
    <row r="34" spans="1:17" ht="91.5" customHeight="1" x14ac:dyDescent="0.3">
      <c r="A34" s="21" t="s">
        <v>30</v>
      </c>
      <c r="B34" s="66" t="s">
        <v>75</v>
      </c>
      <c r="C34" s="66"/>
      <c r="D34" s="66"/>
      <c r="E34" s="66"/>
      <c r="F34" s="66"/>
      <c r="G34" s="66"/>
      <c r="H34" s="66"/>
      <c r="I34" s="66"/>
      <c r="J34" s="67"/>
      <c r="K34" s="38"/>
      <c r="L34" s="39"/>
      <c r="M34" s="39"/>
      <c r="N34" s="39"/>
      <c r="O34" s="39"/>
      <c r="P34" s="39"/>
      <c r="Q34" s="39"/>
    </row>
    <row r="35" spans="1:17" ht="156.6" customHeight="1" x14ac:dyDescent="0.3">
      <c r="A35" s="21" t="s">
        <v>31</v>
      </c>
      <c r="B35" s="68" t="s">
        <v>59</v>
      </c>
      <c r="C35" s="68"/>
      <c r="D35" s="68"/>
      <c r="E35" s="68"/>
      <c r="F35" s="68"/>
      <c r="G35" s="68"/>
      <c r="H35" s="68"/>
      <c r="I35" s="68"/>
      <c r="J35" s="69"/>
    </row>
    <row r="36" spans="1:17" x14ac:dyDescent="0.3">
      <c r="A36" s="40" t="s">
        <v>55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7" x14ac:dyDescent="0.3">
      <c r="A37" s="43" t="s">
        <v>32</v>
      </c>
      <c r="B37" s="44"/>
      <c r="C37" s="44"/>
      <c r="D37" s="44"/>
      <c r="E37" s="44"/>
      <c r="F37" s="44"/>
      <c r="G37" s="44"/>
      <c r="H37" s="44"/>
      <c r="I37" s="44"/>
      <c r="J37" s="45"/>
      <c r="K37" s="2"/>
      <c r="L37" s="22"/>
    </row>
    <row r="38" spans="1:17" ht="75" customHeight="1" x14ac:dyDescent="0.3">
      <c r="A38" s="46" t="s">
        <v>59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7" ht="34.15" customHeight="1" x14ac:dyDescent="0.3">
      <c r="A39" s="49" t="s">
        <v>56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7" x14ac:dyDescent="0.3">
      <c r="A40" s="28" t="s">
        <v>70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7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7" x14ac:dyDescent="0.3">
      <c r="A42" s="34" t="s">
        <v>51</v>
      </c>
      <c r="B42" s="35">
        <f>+A25</f>
        <v>3183614449</v>
      </c>
      <c r="C42" s="28"/>
      <c r="D42" s="28"/>
      <c r="E42" s="28"/>
      <c r="F42" s="28"/>
      <c r="G42" s="28"/>
      <c r="H42" s="28"/>
      <c r="I42" s="28"/>
      <c r="J42" s="28"/>
    </row>
    <row r="43" spans="1:17" x14ac:dyDescent="0.3">
      <c r="A43" s="34" t="s">
        <v>52</v>
      </c>
      <c r="B43" s="35">
        <v>0</v>
      </c>
      <c r="C43" s="28"/>
      <c r="D43" s="28"/>
      <c r="E43" s="28"/>
      <c r="F43" s="28"/>
      <c r="G43" s="28"/>
      <c r="H43" s="28"/>
      <c r="I43" s="28"/>
      <c r="J43" s="28"/>
    </row>
    <row r="44" spans="1:17" x14ac:dyDescent="0.3">
      <c r="A44" s="34" t="s">
        <v>53</v>
      </c>
      <c r="B44" s="35">
        <f>+B42</f>
        <v>3183614449</v>
      </c>
      <c r="C44" s="28"/>
      <c r="D44" s="28"/>
      <c r="E44" s="28"/>
      <c r="F44" s="28"/>
      <c r="G44" s="28"/>
      <c r="H44" s="28"/>
      <c r="I44" s="28"/>
      <c r="J44" s="28"/>
    </row>
    <row r="45" spans="1:17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7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7" x14ac:dyDescent="0.3">
      <c r="A47" s="29"/>
      <c r="B47" s="30"/>
      <c r="C47" s="31"/>
      <c r="D47" s="31"/>
      <c r="E47" s="31"/>
      <c r="F47" s="29"/>
      <c r="G47" s="31"/>
      <c r="H47" s="31"/>
      <c r="I47" s="31"/>
      <c r="J47" s="29"/>
    </row>
    <row r="48" spans="1:17" ht="18.75" customHeight="1" x14ac:dyDescent="0.3">
      <c r="A48" s="29"/>
      <c r="B48" s="30"/>
      <c r="C48" s="50" t="s">
        <v>71</v>
      </c>
      <c r="D48" s="50"/>
      <c r="E48" s="50"/>
      <c r="F48" s="29"/>
      <c r="G48" s="36" t="s">
        <v>72</v>
      </c>
      <c r="H48" s="36"/>
      <c r="I48" s="36"/>
      <c r="J48" s="29"/>
    </row>
    <row r="49" spans="1:10" x14ac:dyDescent="0.3">
      <c r="A49" s="29"/>
      <c r="B49" s="30"/>
      <c r="C49" s="37" t="s">
        <v>73</v>
      </c>
      <c r="D49" s="37"/>
      <c r="E49" s="37"/>
      <c r="F49" s="29"/>
      <c r="G49" s="37" t="s">
        <v>74</v>
      </c>
      <c r="H49" s="37"/>
      <c r="I49" s="37"/>
      <c r="J49" s="29"/>
    </row>
    <row r="50" spans="1:10" x14ac:dyDescent="0.3">
      <c r="A50" s="32"/>
      <c r="B50" s="33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B51" s="23"/>
    </row>
    <row r="52" spans="1:10" x14ac:dyDescent="0.3">
      <c r="B52" s="23"/>
    </row>
    <row r="53" spans="1:10" x14ac:dyDescent="0.3">
      <c r="B53" s="23"/>
    </row>
    <row r="54" spans="1:10" x14ac:dyDescent="0.3">
      <c r="B54" s="23"/>
    </row>
  </sheetData>
  <mergeCells count="53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1:J21"/>
    <mergeCell ref="A30:J30"/>
    <mergeCell ref="A31:J31"/>
    <mergeCell ref="C15:J15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G48:I48"/>
    <mergeCell ref="G49:I49"/>
    <mergeCell ref="K34:Q34"/>
    <mergeCell ref="A36:J36"/>
    <mergeCell ref="A37:J37"/>
    <mergeCell ref="A38:J38"/>
    <mergeCell ref="A39:J39"/>
    <mergeCell ref="C48:E48"/>
    <mergeCell ref="C49:E49"/>
  </mergeCells>
  <phoneticPr fontId="2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8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rowBreaks count="1" manualBreakCount="1">
    <brk id="29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Erick Guillermo Peña</cp:lastModifiedBy>
  <cp:lastPrinted>2023-08-17T15:54:43Z</cp:lastPrinted>
  <dcterms:created xsi:type="dcterms:W3CDTF">2021-03-22T15:50:10Z</dcterms:created>
  <dcterms:modified xsi:type="dcterms:W3CDTF">2023-08-17T16:03:12Z</dcterms:modified>
</cp:coreProperties>
</file>