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Financiero-Presupuesto\Portal Transparencia\2023\"/>
    </mc:Choice>
  </mc:AlternateContent>
  <xr:revisionPtr revIDLastSave="0" documentId="13_ncr:1_{2F5D9DB4-85D7-4E0D-A2D2-7A0CF4B22DDA}" xr6:coauthVersionLast="47" xr6:coauthVersionMax="47" xr10:uidLastSave="{00000000-0000-0000-0000-000000000000}"/>
  <workbookProtection workbookAlgorithmName="SHA-512" workbookHashValue="DLG/g98ZQcYG1VfOt42PGocliQt9GlEeX7p6YEVsnNF0stTS1QCjN5anzAvNsBPbS89Ur/NfXyfknnwBGcMS6g==" workbookSaltValue="m5bphxOgvjdpQZLjO5v04w==" workbookSpinCount="100000" lockStructure="1"/>
  <bookViews>
    <workbookView xWindow="-120" yWindow="-120" windowWidth="20730" windowHeight="11160" xr2:uid="{39865689-7CF5-4C08-B0CD-312924951744}"/>
  </bookViews>
  <sheets>
    <sheet name="Ene-Dic 2022" sheetId="1" r:id="rId1"/>
  </sheets>
  <definedNames>
    <definedName name="_xlnm.Print_Titles" localSheetId="0">'Ene-Dic 2022'!$2:$8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86" i="1" l="1"/>
  <c r="D86" i="1"/>
  <c r="D74" i="1"/>
  <c r="D9" i="1"/>
  <c r="D67" i="1"/>
  <c r="D62" i="1"/>
  <c r="D26" i="1"/>
  <c r="D16" i="1"/>
  <c r="D84" i="1"/>
  <c r="D70" i="1"/>
  <c r="D52" i="1"/>
  <c r="D44" i="1"/>
  <c r="D36" i="1"/>
  <c r="D10" i="1"/>
  <c r="E74" i="1" l="1"/>
  <c r="E86" i="1" s="1"/>
  <c r="E84" i="1"/>
  <c r="G86" i="1"/>
  <c r="O74" i="1"/>
  <c r="O86" i="1" s="1"/>
  <c r="J74" i="1"/>
  <c r="K74" i="1"/>
  <c r="L74" i="1"/>
  <c r="L84" i="1"/>
  <c r="N74" i="1" l="1"/>
  <c r="N86" i="1" s="1"/>
  <c r="M84" i="1"/>
  <c r="K84" i="1"/>
  <c r="M74" i="1"/>
  <c r="M86" i="1" s="1"/>
  <c r="L86" i="1"/>
  <c r="K86" i="1"/>
  <c r="J84" i="1" l="1"/>
  <c r="I84" i="1"/>
  <c r="G84" i="1"/>
  <c r="F84" i="1"/>
  <c r="J86" i="1"/>
  <c r="H84" i="1" l="1"/>
  <c r="H83" i="1"/>
  <c r="H82" i="1"/>
  <c r="H81" i="1"/>
  <c r="H80" i="1"/>
  <c r="H79" i="1"/>
  <c r="H78" i="1"/>
  <c r="H77" i="1"/>
  <c r="H76" i="1"/>
  <c r="H73" i="1"/>
  <c r="H72" i="1"/>
  <c r="H71" i="1"/>
  <c r="H70" i="1"/>
  <c r="H69" i="1"/>
  <c r="H68" i="1"/>
  <c r="H67" i="1"/>
  <c r="H66" i="1"/>
  <c r="H65" i="1"/>
  <c r="H64" i="1"/>
  <c r="H63" i="1"/>
  <c r="H44" i="1"/>
  <c r="P84" i="1" l="1"/>
  <c r="F74" i="1"/>
  <c r="F86" i="1" s="1"/>
  <c r="I74" i="1"/>
  <c r="I86" i="1" s="1"/>
  <c r="P74" i="1" l="1"/>
  <c r="H74" i="1"/>
  <c r="H86" i="1" s="1"/>
</calcChain>
</file>

<file path=xl/sharedStrings.xml><?xml version="1.0" encoding="utf-8"?>
<sst xmlns="http://schemas.openxmlformats.org/spreadsheetml/2006/main" count="163" uniqueCount="163">
  <si>
    <t>REPÚBLICA DOMINICANA</t>
  </si>
  <si>
    <t>MINISTERIO DE EDUCACIÓN</t>
  </si>
  <si>
    <t>Febrero</t>
  </si>
  <si>
    <t>Marzo</t>
  </si>
  <si>
    <t>Abril</t>
  </si>
  <si>
    <t>Mayo</t>
  </si>
  <si>
    <t>GASTOS</t>
  </si>
  <si>
    <t>REMUNERACIONES Y CONTRIBUCIONES</t>
  </si>
  <si>
    <t>2.1.1</t>
  </si>
  <si>
    <t>REMUNERACIONES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</si>
  <si>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</si>
  <si>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</si>
  <si>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</si>
  <si>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</si>
  <si>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</si>
  <si>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</si>
  <si>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</si>
  <si>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</si>
  <si>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CONTRATACIÓN DE SERVICIOS</t>
  </si>
  <si>
    <t>2.2.1</t>
  </si>
  <si>
    <t>SERVICIOS BÁSICOS</t>
  </si>
  <si>
    <t>2.2.2</t>
  </si>
  <si>
    <t xml:space="preserve"> PUBLICIDAD, IMPRESIÓN Y ENCUADERNACIÓN</t>
  </si>
  <si>
    <t>2.2.3</t>
  </si>
  <si>
    <t>2.2.4</t>
  </si>
  <si>
    <t>TRANSPORTE Y ALMACENAJE</t>
  </si>
  <si>
    <t>2.2.5</t>
  </si>
  <si>
    <t xml:space="preserve"> ALQUILERES Y RENTAS</t>
  </si>
  <si>
    <t>2.2.6</t>
  </si>
  <si>
    <t>2.2.7</t>
  </si>
  <si>
    <t>SERVICIOS DE CONSERVACIÓN, REPARACIONES MENORES E INSTALACIONES TEMPORALES</t>
  </si>
  <si>
    <t>2.2.8</t>
  </si>
  <si>
    <t>OTROS SERVICIOS NO INCLUIDOS EN CONCEPTOS ANTERIORES</t>
  </si>
  <si>
    <t>2.2.9</t>
  </si>
  <si>
    <t>OTRAS CONTRATACIONES DE SERVICIOS</t>
  </si>
  <si>
    <t>MATERIALES Y SUMINISTROS</t>
  </si>
  <si>
    <t>2.3.1</t>
  </si>
  <si>
    <t>ALIMENTOS Y PRODUCTOS AGROFORESTALES</t>
  </si>
  <si>
    <t>2.3.2</t>
  </si>
  <si>
    <t>TEXTILES Y VESTUARIOS</t>
  </si>
  <si>
    <t>2.3.3</t>
  </si>
  <si>
    <t>PRODUCTOS DE PAPEL, CARTÓN E IMPRESOS</t>
  </si>
  <si>
    <t>2.3.4</t>
  </si>
  <si>
    <t xml:space="preserve"> PRODUCTOS FARMACÉUTICOS</t>
  </si>
  <si>
    <t>2.3.5</t>
  </si>
  <si>
    <t>PRODUCTOS DE CUERO, CAUCHO Y PLÁSTICO</t>
  </si>
  <si>
    <t>2.3.6</t>
  </si>
  <si>
    <t xml:space="preserve"> PRODUCTOS DE MINERALES, METÁLICOS Y NO METÁLICOS</t>
  </si>
  <si>
    <t>2.3.7</t>
  </si>
  <si>
    <t xml:space="preserve"> COMBUSTIBLES, LUBRICANTES, PRODUCTOS QUÍMICOS Y CONEXOS</t>
  </si>
  <si>
    <t>2.3.8</t>
  </si>
  <si>
    <t>GASTOS QUE SE ASIGNARÁN DURANTE EL EJERCICIO (ART. 32 Y 33 LEY 423-06)</t>
  </si>
  <si>
    <t>2.3.9</t>
  </si>
  <si>
    <t>PRODUCTOS Y ÚTILES VARIOS</t>
  </si>
  <si>
    <t>TRANSFERENCIAS CORRIENTES</t>
  </si>
  <si>
    <t>2.4.1</t>
  </si>
  <si>
    <t>TRANSFERENCIAS CORRIENTES AL SECTOR PRIVADO</t>
  </si>
  <si>
    <t>2.4.2</t>
  </si>
  <si>
    <t>TRANSFERENCIAS CORRIENTES AL  GOBIERNO GENERAL NACIONAL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</si>
  <si>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</si>
  <si>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</si>
  <si>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</si>
  <si>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</si>
  <si>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</si>
  <si>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</si>
  <si>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</si>
  <si>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</si>
  <si>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2.4.9</t>
  </si>
  <si>
    <t>TRANSFERENCIAS CORRIENTES A OTRAS INSTITUCIONES PÚBLICAS</t>
  </si>
  <si>
    <t>TRANSFERENCIAS DE CAPITAL</t>
  </si>
  <si>
    <t>2.5.1</t>
  </si>
  <si>
    <t>TRANSFERENCIAS DE CAPITAL AL SECTOR PRIVADO</t>
  </si>
  <si>
    <t>2.5.2</t>
  </si>
  <si>
    <t xml:space="preserve"> TRANSFERENCIAS DE CAPITAL AL GOBIERNO GENERAL  NACIONAL</t>
  </si>
  <si>
    <t>2.5.3</t>
  </si>
  <si>
    <t xml:space="preserve"> TRANSFERENCIAS DE CAPITAL A GOBIERNOS GENERALES LOCALES</t>
  </si>
  <si>
    <t>2.5.4</t>
  </si>
  <si>
    <t>TRANSFERENCIAS DE CAPITAL  A EMPRESAS PÚBLICAS NO FINANCIERAS</t>
  </si>
  <si>
    <t>2.5.5</t>
  </si>
  <si>
    <t>TRANSFERENCIAS DE CAPITAL A INSTITUCIONES PÚBLICAS FINANCIERAS</t>
  </si>
  <si>
    <t>2.5.6</t>
  </si>
  <si>
    <t>TRANSFERENCIAS DE CAPITAL AL SECTOR EXTERNO</t>
  </si>
  <si>
    <t>2.5.9</t>
  </si>
  <si>
    <t>TRANSFERENCIAS DE CAPITAL A OTRAS INSTITUCIONES PÚBLICAS</t>
  </si>
  <si>
    <t>BIENES MUEBLES, INMUEBLES E INTANGIBLES</t>
  </si>
  <si>
    <t>2.6.1</t>
  </si>
  <si>
    <t>MOBILIARIO Y EQUIPO</t>
  </si>
  <si>
    <t>2.6.2</t>
  </si>
  <si>
    <t xml:space="preserve"> MOBILIARIO Y EQUIPO EDUCACIONAL Y RECREATIVO</t>
  </si>
  <si>
    <t>2.6.3</t>
  </si>
  <si>
    <t xml:space="preserve"> EQUIPO E INSTRUMENTAL, CIENTÍFICO Y LABORATORIO</t>
  </si>
  <si>
    <t>2.6.4</t>
  </si>
  <si>
    <t>VEHÍCULOS Y EQUIPO DE TRANSPORTE, TRACCIÓN Y ELEVACIÓN</t>
  </si>
  <si>
    <t>2.6.5</t>
  </si>
  <si>
    <t xml:space="preserve"> MAQUINARIA, OTROS EQUIPOS Y HERRAMIENTAS</t>
  </si>
  <si>
    <t>2.6.6</t>
  </si>
  <si>
    <t>EQUIPOS DE DEFENSA Y SEGURIDAD</t>
  </si>
  <si>
    <t>2.6.7</t>
  </si>
  <si>
    <t>ACTIVOS BIÓLOGICOS CULTIVABLES</t>
  </si>
  <si>
    <t>2.6.8</t>
  </si>
  <si>
    <t>BIENES INTANGIBLES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</si>
  <si>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</si>
  <si>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</si>
  <si>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</si>
  <si>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</si>
  <si>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</si>
  <si>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</si>
  <si>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</si>
  <si>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</si>
  <si>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</si>
  <si>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2.7.4</t>
  </si>
  <si>
    <t>GASTOS QUE SE ASIGNARÁN DURANTE EL EJERCICIO PARA INVERSIÓN (ART. 32 Y 33 LEY 423-06)</t>
  </si>
  <si>
    <t>ADQUISICION DE ACTIVOS FINANCIEROS CON FINES DE POLÍTICA</t>
  </si>
  <si>
    <t>2.8.1</t>
  </si>
  <si>
    <t>CONCESIÓN DE PRESTAMOS</t>
  </si>
  <si>
    <t>2.8.2</t>
  </si>
  <si>
    <t>ADQUISICIÓN DE TÍTULOS VALORES REPRESENTATIVOS DE DEUDA</t>
  </si>
  <si>
    <t>GASTOS FINANCIEROS</t>
  </si>
  <si>
    <t>2.9.1</t>
  </si>
  <si>
    <t>INTERESES DE LA DEUDA PÚBLICA INTERNA</t>
  </si>
  <si>
    <t>2.9.2</t>
  </si>
  <si>
    <t>INTERESES DE LA DEUDA PUBLICA EXTERNA</t>
  </si>
  <si>
    <t>2.9.4</t>
  </si>
  <si>
    <t>COMISIONES Y OTROS GASTOS BANCARIOS DE LA DEUDA PÚBLICA</t>
  </si>
  <si>
    <t>Total Gastos</t>
  </si>
  <si>
    <t>APLICACIONES FINANCIERAS</t>
  </si>
  <si>
    <t>INCREMENTO DE ACTIVOS FINANCIEROS</t>
  </si>
  <si>
    <t>4.1.1</t>
  </si>
  <si>
    <t>INCREMENTO DE ACTIVOS FINANCIEROS CORRIENTES</t>
  </si>
  <si>
    <t>4.1.2</t>
  </si>
  <si>
    <t>INCREMENTO DE ACTIVOS FINANCIEROS NO CORRIENTES</t>
  </si>
  <si>
    <t>DISMINUCIÓN DE PASIVOS</t>
  </si>
  <si>
    <t>4.2.1</t>
  </si>
  <si>
    <t>DISMINUCIÓN DE PASIVOS CORRIENTES</t>
  </si>
  <si>
    <t>4.2.2</t>
  </si>
  <si>
    <t>DISMINUCIÓN DE PASIVOS NO CORRIENTES</t>
  </si>
  <si>
    <t>DISMINUCIÓN DE FONDOS DE TERCEROS</t>
  </si>
  <si>
    <t>4.1.7</t>
  </si>
  <si>
    <t>DISMINUCIÓN DEPÓSITOS FONDOS DE TERCEROS</t>
  </si>
  <si>
    <t>TOTAL APLICACIONES FINANCIERAS</t>
  </si>
  <si>
    <t>TOTAL GASTOS Y APLICACIONES FINANCIERAS</t>
  </si>
  <si>
    <t>Julio</t>
  </si>
  <si>
    <t>Junio</t>
  </si>
  <si>
    <t xml:space="preserve"> VIÁTICOS</t>
  </si>
  <si>
    <t xml:space="preserve"> SEGUROS</t>
  </si>
  <si>
    <t>Agosto</t>
  </si>
  <si>
    <t>Septiembre</t>
  </si>
  <si>
    <t>Octubre</t>
  </si>
  <si>
    <t>Noviembre</t>
  </si>
  <si>
    <t>Instituto Nacional de Formación y Capacitación del Magisterio</t>
  </si>
  <si>
    <t>Diciembre</t>
  </si>
  <si>
    <t xml:space="preserve">                                                 Maria Ysolina Alcantara                                                                  Martina De León</t>
  </si>
  <si>
    <t xml:space="preserve">   Encargada Financiera                                                    Directora Administrativa y Financiera</t>
  </si>
  <si>
    <t xml:space="preserve">  Presupuesto de Gastos y Aplicaciones Financieras </t>
  </si>
  <si>
    <t>(Valores en RD$)</t>
  </si>
  <si>
    <t>Prespuesto Aprobado</t>
  </si>
  <si>
    <t>Presupuesto Modificado</t>
  </si>
  <si>
    <t>contratados o, en los casos de gastos sin contraprestación, por haberse cumplido los requisitos administrativos dispuestos por el reglamento de la presente Ley.</t>
  </si>
  <si>
    <r>
      <rPr>
        <b/>
        <sz val="9"/>
        <color rgb="FF000000"/>
        <rFont val="Arial"/>
        <family val="2"/>
      </rPr>
      <t>Presupuesto Aprobado</t>
    </r>
    <r>
      <rPr>
        <sz val="9"/>
        <color rgb="FF000000"/>
        <rFont val="Arial"/>
        <family val="2"/>
      </rPr>
      <t>: Se refiere al presupuesto aprobado en Ley de Presupuesto General del Estado.</t>
    </r>
  </si>
  <si>
    <r>
      <rPr>
        <b/>
        <sz val="9"/>
        <color rgb="FF000000"/>
        <rFont val="Arial"/>
        <family val="2"/>
      </rPr>
      <t>Presupuesto Modificado</t>
    </r>
    <r>
      <rPr>
        <sz val="9"/>
        <color rgb="FF000000"/>
        <rFont val="Arial"/>
        <family val="2"/>
      </rPr>
      <t>: Se refiere al presupuesto aprobado en caso de que el Congreso Nacional apruebe un presupuesto complementario.</t>
    </r>
  </si>
  <si>
    <r>
      <rPr>
        <b/>
        <sz val="9"/>
        <color rgb="FF000000"/>
        <rFont val="Arial"/>
        <family val="2"/>
      </rPr>
      <t>Total Devengado</t>
    </r>
    <r>
      <rPr>
        <sz val="9"/>
        <color rgb="FF000000"/>
        <rFont val="Arial"/>
        <family val="2"/>
      </rPr>
      <t xml:space="preserve">: Son los recursos financieros que surgen con la obligación de pago por la recepción de conformidad de obras, bienes y servicios oportunamente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</si>
  <si>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Reporte del SIGEF</t>
    </r>
  </si>
  <si>
    <t>Detalle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</si>
</sst>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22"/>
      <color theme="1"/>
      <name val="Edwardian Script ITC"/>
      <family val="4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58">
    <xf numFmtId="0" fontId="0" fillId="0" borderId="0" xfId="0"/>
    <xf numFmtId="164" fontId="1" fillId="0" borderId="0" xfId="1" applyFont="1" applyAlignment="1"/>
    <xf numFmtId="164" fontId="0" fillId="0" borderId="0" xfId="1" applyFont="1" applyBorder="1"/>
    <xf numFmtId="164" fontId="0" fillId="0" borderId="0" xfId="1" applyFont="1" applyFill="1"/>
    <xf numFmtId="164" fontId="2" fillId="0" borderId="0" xfId="1" applyFont="1"/>
    <xf numFmtId="0" fontId="7" fillId="0" borderId="0" xfId="0" applyFont="1"/>
    <xf numFmtId="164" fontId="7" fillId="0" borderId="0" xfId="1" applyFont="1" applyAlignment="1"/>
    <xf numFmtId="164" fontId="7" fillId="0" borderId="0" xfId="1" applyFont="1" applyBorder="1"/>
    <xf numFmtId="164" fontId="5" fillId="2" borderId="0" xfId="1" applyFont="1" applyFill="1" applyBorder="1" applyAlignment="1">
      <alignment horizontal="center" vertical="center" wrapText="1"/>
    </xf>
    <xf numFmtId="164" fontId="6" fillId="3" borderId="0" xfId="1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8" fillId="4" borderId="1" xfId="0" applyFont="1" applyFill="1" applyBorder="1" applyAlignment="1">
      <alignment vertical="center" wrapText="1"/>
    </xf>
    <xf numFmtId="164" fontId="9" fillId="4" borderId="1" xfId="1" applyFont="1" applyFill="1" applyBorder="1" applyAlignment="1">
      <alignment horizontal="left" wrapText="1"/>
    </xf>
    <xf numFmtId="0" fontId="8" fillId="4" borderId="0" xfId="0" applyFont="1" applyFill="1" applyAlignment="1">
      <alignment vertical="center" wrapText="1"/>
    </xf>
    <xf numFmtId="164" fontId="8" fillId="4" borderId="0" xfId="1" applyFont="1" applyFill="1" applyAlignment="1">
      <alignment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164" fontId="9" fillId="0" borderId="0" xfId="1" applyFont="1" applyFill="1" applyAlignment="1">
      <alignment vertical="center" wrapText="1"/>
    </xf>
    <xf numFmtId="164" fontId="9" fillId="6" borderId="0" xfId="1" applyFont="1" applyFill="1" applyAlignment="1">
      <alignment vertical="center" wrapText="1"/>
    </xf>
    <xf numFmtId="164" fontId="9" fillId="5" borderId="0" xfId="1" applyFont="1" applyFill="1" applyAlignment="1">
      <alignment vertical="center" wrapText="1"/>
    </xf>
    <xf numFmtId="164" fontId="9" fillId="4" borderId="0" xfId="1" applyFont="1" applyFill="1" applyAlignment="1">
      <alignment wrapText="1"/>
    </xf>
    <xf numFmtId="164" fontId="9" fillId="4" borderId="0" xfId="1" applyFont="1" applyFill="1" applyAlignment="1">
      <alignment vertical="center" wrapText="1"/>
    </xf>
    <xf numFmtId="164" fontId="7" fillId="4" borderId="0" xfId="1" applyFont="1" applyFill="1" applyBorder="1"/>
    <xf numFmtId="164" fontId="10" fillId="0" borderId="0" xfId="1" applyFont="1" applyFill="1" applyAlignment="1">
      <alignment vertical="center" wrapText="1"/>
    </xf>
    <xf numFmtId="164" fontId="9" fillId="0" borderId="0" xfId="1" applyFont="1" applyFill="1" applyAlignment="1">
      <alignment horizontal="center" vertical="center" wrapText="1"/>
    </xf>
    <xf numFmtId="164" fontId="8" fillId="5" borderId="0" xfId="1" applyFont="1" applyFill="1" applyAlignment="1">
      <alignment vertical="center" wrapText="1"/>
    </xf>
    <xf numFmtId="164" fontId="8" fillId="3" borderId="0" xfId="1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164" fontId="9" fillId="3" borderId="0" xfId="1" applyFont="1" applyFill="1" applyAlignment="1">
      <alignment vertical="center" wrapText="1"/>
    </xf>
    <xf numFmtId="164" fontId="8" fillId="3" borderId="0" xfId="1" applyFont="1" applyFill="1" applyAlignment="1">
      <alignment vertical="center" wrapText="1"/>
    </xf>
    <xf numFmtId="0" fontId="9" fillId="0" borderId="0" xfId="0" applyFont="1" applyAlignment="1">
      <alignment horizontal="left"/>
    </xf>
    <xf numFmtId="0" fontId="9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164" fontId="4" fillId="0" borderId="0" xfId="1" applyFont="1" applyBorder="1"/>
    <xf numFmtId="0" fontId="6" fillId="0" borderId="0" xfId="0" applyFont="1"/>
    <xf numFmtId="0" fontId="3" fillId="0" borderId="0" xfId="0" applyFont="1"/>
    <xf numFmtId="164" fontId="3" fillId="0" borderId="0" xfId="1" applyFont="1" applyAlignme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3" fillId="2" borderId="0" xfId="1" applyFont="1" applyFill="1" applyBorder="1" applyAlignment="1">
      <alignment horizontal="center" vertical="center" wrapText="1"/>
    </xf>
    <xf numFmtId="164" fontId="8" fillId="4" borderId="0" xfId="0" applyNumberFormat="1" applyFont="1" applyFill="1" applyAlignment="1">
      <alignment horizontal="left" vertical="center"/>
    </xf>
    <xf numFmtId="164" fontId="8" fillId="4" borderId="1" xfId="1" applyFont="1" applyFill="1" applyBorder="1" applyAlignment="1">
      <alignment horizontal="left" wrapText="1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2" borderId="0" xfId="0" applyFont="1" applyFill="1" applyAlignment="1">
      <alignment horizontal="left" vertical="center" wrapText="1"/>
    </xf>
  </cellXfs>
  <cellStyles count="3">
    <cellStyle name="Millares" xfId="1" builtinId="3"/>
    <cellStyle name="Normal" xfId="0" builtinId="0"/>
    <cellStyle name="Normal 2" xfId="2" xr:uid="{E874D3A4-C7D7-481F-9317-9B5AC55015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91489</xdr:colOff>
      <xdr:row>2</xdr:row>
      <xdr:rowOff>2475</xdr:rowOff>
    </xdr:from>
    <xdr:to>
      <xdr:col>2</xdr:col>
      <xdr:colOff>1029514</xdr:colOff>
      <xdr:row>5</xdr:row>
      <xdr:rowOff>19917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91C704-6C1F-4DF5-9F36-31D21ED13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89" y="461407"/>
          <a:ext cx="1665389" cy="872094"/>
        </a:xfrm>
        <a:prstGeom prst="rect">
          <a:avLst/>
        </a:prstGeom>
      </xdr:spPr>
    </xdr:pic>
    <xdr:clientData/>
  </xdr:twoCellAnchor>
  <xdr:oneCellAnchor>
    <xdr:from>
      <xdr:col>15</xdr:col>
      <xdr:colOff>277092</xdr:colOff>
      <xdr:row>2</xdr:row>
      <xdr:rowOff>178127</xdr:rowOff>
    </xdr:from>
    <xdr:ext cx="1368135" cy="575037"/>
    <xdr:pic>
      <xdr:nvPicPr>
        <xdr:cNvPr id="3" name="Imagen 4">
          <a:extLst>
            <a:ext uri="{FF2B5EF4-FFF2-40B4-BE49-F238E27FC236}">
              <a16:creationId xmlns:a16="http://schemas.microsoft.com/office/drawing/2014/main" id="{2B514695-3F3F-4266-8DE5-CFB5E24210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727"/>
        <a:stretch/>
      </xdr:blipFill>
      <xdr:spPr>
        <a:xfrm>
          <a:off x="7472797" y="637059"/>
          <a:ext cx="1368135" cy="57503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68DF8-6FD0-408E-AC02-776C91D10387}">
  <sheetPr>
    <tabColor rgb="FF00B0F0"/>
    <pageSetUpPr fitToPage="1"/>
  </sheetPr>
  <dimension ref="B1:P102"/>
  <sheetViews>
    <sheetView showGridLines="0" tabSelected="1" zoomScaleNormal="100" zoomScaleSheetLayoutView="70" workbookViewId="0">
      <selection activeCell="S4" sqref="S4"/>
    </sheetView>
  </sheetViews>
  <sheetFormatPr baseColWidth="10" defaultColWidth="9.140625" defaultRowHeight="15" x14ac:dyDescent="0.25"/>
  <cols>
    <col min="1" max="1" width="1.5703125" customWidth="1"/>
    <col min="2" max="2" width="9.28515625" customWidth="1"/>
    <col min="3" max="3" width="69.85546875" customWidth="1"/>
    <col min="4" max="4" width="26" style="1" customWidth="1"/>
    <col min="5" max="5" width="19.85546875" style="1" hidden="1" customWidth="1"/>
    <col min="6" max="6" width="20.28515625" style="1" hidden="1" customWidth="1"/>
    <col min="7" max="7" width="19.28515625" style="1" hidden="1" customWidth="1"/>
    <col min="8" max="8" width="18.42578125" style="1" hidden="1" customWidth="1"/>
    <col min="9" max="9" width="21.42578125" style="2" hidden="1" customWidth="1"/>
    <col min="10" max="14" width="21.28515625" style="2" hidden="1" customWidth="1"/>
    <col min="15" max="15" width="9.85546875" style="2" hidden="1" customWidth="1"/>
    <col min="16" max="16" width="26.42578125" customWidth="1"/>
  </cols>
  <sheetData>
    <row r="1" spans="2:16" ht="21" customHeight="1" x14ac:dyDescent="0.25"/>
    <row r="2" spans="2:16" x14ac:dyDescent="0.2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2:16" ht="18" customHeight="1" x14ac:dyDescent="0.25">
      <c r="B3" s="47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2:16" ht="33" customHeight="1" x14ac:dyDescent="0.25">
      <c r="B4" s="48" t="s">
        <v>149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2:16" ht="16.5" customHeight="1" x14ac:dyDescent="0.25">
      <c r="B5" s="49" t="s">
        <v>153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2:16" ht="14.25" customHeight="1" x14ac:dyDescent="0.25">
      <c r="B6" s="52">
        <v>2023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2:16" ht="12.75" customHeight="1" x14ac:dyDescent="0.25">
      <c r="B7" s="54" t="s">
        <v>154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2:16" ht="27.75" customHeight="1" x14ac:dyDescent="0.25">
      <c r="B8" s="57" t="s">
        <v>162</v>
      </c>
      <c r="C8" s="57"/>
      <c r="D8" s="41" t="s">
        <v>155</v>
      </c>
      <c r="E8" s="8" t="s">
        <v>2</v>
      </c>
      <c r="F8" s="8" t="s">
        <v>3</v>
      </c>
      <c r="G8" s="8" t="s">
        <v>4</v>
      </c>
      <c r="H8" s="8" t="s">
        <v>5</v>
      </c>
      <c r="I8" s="9" t="s">
        <v>142</v>
      </c>
      <c r="J8" s="9" t="s">
        <v>141</v>
      </c>
      <c r="K8" s="9" t="s">
        <v>145</v>
      </c>
      <c r="L8" s="9" t="s">
        <v>146</v>
      </c>
      <c r="M8" s="9" t="s">
        <v>147</v>
      </c>
      <c r="N8" s="9" t="s">
        <v>148</v>
      </c>
      <c r="O8" s="9" t="s">
        <v>150</v>
      </c>
      <c r="P8" s="41" t="s">
        <v>156</v>
      </c>
    </row>
    <row r="9" spans="2:16" ht="20.100000000000001" customHeight="1" x14ac:dyDescent="0.25">
      <c r="B9" s="10">
        <v>2</v>
      </c>
      <c r="C9" s="11" t="s">
        <v>6</v>
      </c>
      <c r="D9" s="43">
        <f>D10+D16+D26+D36+D44+D52+D62+D67+D70</f>
        <v>3183614449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2:16" ht="20.100000000000001" customHeight="1" x14ac:dyDescent="0.25">
      <c r="B10" s="10">
        <v>2.1</v>
      </c>
      <c r="C10" s="13" t="s">
        <v>7</v>
      </c>
      <c r="D10" s="14">
        <f>SUM(D11:D15)</f>
        <v>328823297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2:16" ht="20.100000000000001" customHeight="1" x14ac:dyDescent="0.25">
      <c r="B11" s="15" t="s">
        <v>8</v>
      </c>
      <c r="C11" s="16" t="s">
        <v>9</v>
      </c>
      <c r="D11" s="17">
        <v>238363240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</row>
    <row r="12" spans="2:16" ht="20.100000000000001" customHeight="1" x14ac:dyDescent="0.25">
      <c r="B12" s="15" t="s">
        <v>10</v>
      </c>
      <c r="C12" s="16" t="s">
        <v>11</v>
      </c>
      <c r="D12" s="17">
        <v>38820000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</row>
    <row r="13" spans="2:16" ht="20.100000000000001" customHeight="1" x14ac:dyDescent="0.25">
      <c r="B13" s="15" t="s">
        <v>12</v>
      </c>
      <c r="C13" s="16" t="s">
        <v>13</v>
      </c>
      <c r="D13" s="17">
        <v>0</v>
      </c>
      <c r="E13" s="17"/>
      <c r="F13" s="17"/>
      <c r="G13" s="17"/>
      <c r="H13" s="17"/>
      <c r="I13" s="17"/>
      <c r="J13" s="17"/>
      <c r="K13" s="19"/>
      <c r="L13" s="19"/>
      <c r="M13" s="19"/>
      <c r="N13" s="19"/>
      <c r="O13" s="19"/>
      <c r="P13" s="18"/>
    </row>
    <row r="14" spans="2:16" ht="20.100000000000001" customHeight="1" x14ac:dyDescent="0.25">
      <c r="B14" s="15" t="s">
        <v>14</v>
      </c>
      <c r="C14" s="16" t="s">
        <v>15</v>
      </c>
      <c r="D14" s="17">
        <v>18000000</v>
      </c>
      <c r="E14" s="17"/>
      <c r="F14" s="17"/>
      <c r="G14" s="17"/>
      <c r="H14" s="17"/>
      <c r="I14" s="17"/>
      <c r="J14" s="17"/>
      <c r="K14" s="19"/>
      <c r="L14" s="19"/>
      <c r="M14" s="19"/>
      <c r="N14" s="19"/>
      <c r="O14" s="19"/>
      <c r="P14" s="18"/>
    </row>
    <row r="15" spans="2:16" ht="20.100000000000001" customHeight="1" x14ac:dyDescent="0.25">
      <c r="B15" s="15" t="s">
        <v>16</v>
      </c>
      <c r="C15" s="16" t="s">
        <v>17</v>
      </c>
      <c r="D15" s="17">
        <v>33640057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</row>
    <row r="16" spans="2:16" ht="15.75" customHeight="1" x14ac:dyDescent="0.25">
      <c r="B16" s="10">
        <v>2.2000000000000002</v>
      </c>
      <c r="C16" s="13" t="s">
        <v>18</v>
      </c>
      <c r="D16" s="14">
        <f>SUM(D17:D25)</f>
        <v>112809202</v>
      </c>
      <c r="E16" s="20"/>
      <c r="F16" s="20"/>
      <c r="G16" s="20"/>
      <c r="H16" s="21"/>
      <c r="I16" s="22"/>
      <c r="J16" s="22"/>
      <c r="K16" s="22"/>
      <c r="L16" s="22"/>
      <c r="M16" s="22"/>
      <c r="N16" s="22"/>
      <c r="O16" s="22"/>
      <c r="P16" s="18"/>
    </row>
    <row r="17" spans="2:16" ht="20.100000000000001" customHeight="1" x14ac:dyDescent="0.25">
      <c r="B17" s="15" t="s">
        <v>19</v>
      </c>
      <c r="C17" s="16" t="s">
        <v>20</v>
      </c>
      <c r="D17" s="17">
        <v>7315430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/>
    </row>
    <row r="18" spans="2:16" ht="20.100000000000001" customHeight="1" x14ac:dyDescent="0.25">
      <c r="B18" s="15" t="s">
        <v>21</v>
      </c>
      <c r="C18" s="16" t="s">
        <v>22</v>
      </c>
      <c r="D18" s="17">
        <v>10542433</v>
      </c>
      <c r="E18" s="17"/>
      <c r="F18" s="17"/>
      <c r="G18" s="17"/>
      <c r="H18" s="17"/>
      <c r="I18" s="17"/>
      <c r="J18" s="17"/>
      <c r="K18" s="19"/>
      <c r="L18" s="19"/>
      <c r="M18" s="19"/>
      <c r="N18" s="19"/>
      <c r="O18" s="19"/>
      <c r="P18" s="18"/>
    </row>
    <row r="19" spans="2:16" ht="20.100000000000001" customHeight="1" x14ac:dyDescent="0.25">
      <c r="B19" s="15" t="s">
        <v>23</v>
      </c>
      <c r="C19" s="16" t="s">
        <v>143</v>
      </c>
      <c r="D19" s="17">
        <v>13489800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/>
    </row>
    <row r="20" spans="2:16" ht="20.100000000000001" customHeight="1" x14ac:dyDescent="0.25">
      <c r="B20" s="15" t="s">
        <v>24</v>
      </c>
      <c r="C20" s="16" t="s">
        <v>25</v>
      </c>
      <c r="D20" s="17">
        <v>6264750</v>
      </c>
      <c r="E20" s="17"/>
      <c r="F20" s="17"/>
      <c r="G20" s="17"/>
      <c r="H20" s="17"/>
      <c r="I20" s="17"/>
      <c r="J20" s="17"/>
      <c r="K20" s="19"/>
      <c r="L20" s="19"/>
      <c r="M20" s="19"/>
      <c r="N20" s="19"/>
      <c r="O20" s="19"/>
      <c r="P20" s="18"/>
    </row>
    <row r="21" spans="2:16" ht="20.100000000000001" customHeight="1" x14ac:dyDescent="0.25">
      <c r="B21" s="15" t="s">
        <v>26</v>
      </c>
      <c r="C21" s="16" t="s">
        <v>27</v>
      </c>
      <c r="D21" s="17">
        <v>3339000</v>
      </c>
      <c r="E21" s="17"/>
      <c r="F21" s="17"/>
      <c r="G21" s="17"/>
      <c r="H21" s="17"/>
      <c r="I21" s="17"/>
      <c r="J21" s="17"/>
      <c r="K21" s="17"/>
      <c r="L21" s="17"/>
      <c r="M21" s="19"/>
      <c r="N21" s="19"/>
      <c r="O21" s="19"/>
      <c r="P21" s="18"/>
    </row>
    <row r="22" spans="2:16" ht="20.100000000000001" customHeight="1" x14ac:dyDescent="0.25">
      <c r="B22" s="15" t="s">
        <v>28</v>
      </c>
      <c r="C22" s="16" t="s">
        <v>144</v>
      </c>
      <c r="D22" s="17">
        <v>40200000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/>
    </row>
    <row r="23" spans="2:16" ht="24" customHeight="1" x14ac:dyDescent="0.25">
      <c r="B23" s="15" t="s">
        <v>29</v>
      </c>
      <c r="C23" s="16" t="s">
        <v>30</v>
      </c>
      <c r="D23" s="17">
        <v>5988333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8"/>
    </row>
    <row r="24" spans="2:16" ht="25.5" customHeight="1" x14ac:dyDescent="0.25">
      <c r="B24" s="15" t="s">
        <v>31</v>
      </c>
      <c r="C24" s="16" t="s">
        <v>32</v>
      </c>
      <c r="D24" s="17">
        <v>13282206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/>
    </row>
    <row r="25" spans="2:16" ht="20.100000000000001" customHeight="1" x14ac:dyDescent="0.25">
      <c r="B25" s="15" t="s">
        <v>33</v>
      </c>
      <c r="C25" s="16" t="s">
        <v>34</v>
      </c>
      <c r="D25" s="17">
        <v>12387250</v>
      </c>
      <c r="E25" s="17"/>
      <c r="F25" s="17"/>
      <c r="G25" s="23"/>
      <c r="H25" s="17"/>
      <c r="I25" s="17"/>
      <c r="J25" s="17"/>
      <c r="K25" s="17"/>
      <c r="L25" s="17"/>
      <c r="M25" s="19"/>
      <c r="N25" s="19"/>
      <c r="O25" s="19"/>
      <c r="P25" s="18"/>
    </row>
    <row r="26" spans="2:16" ht="17.25" customHeight="1" x14ac:dyDescent="0.25">
      <c r="B26" s="10">
        <v>2.2999999999999998</v>
      </c>
      <c r="C26" s="13" t="s">
        <v>35</v>
      </c>
      <c r="D26" s="14">
        <f>SUM(D27:D35)</f>
        <v>22303179</v>
      </c>
      <c r="E26" s="20"/>
      <c r="F26" s="20"/>
      <c r="G26" s="20"/>
      <c r="H26" s="21"/>
      <c r="I26" s="22"/>
      <c r="J26" s="22"/>
      <c r="K26" s="22"/>
      <c r="L26" s="22"/>
      <c r="M26" s="22"/>
      <c r="N26" s="22"/>
      <c r="O26" s="22"/>
      <c r="P26" s="18"/>
    </row>
    <row r="27" spans="2:16" ht="20.100000000000001" customHeight="1" x14ac:dyDescent="0.25">
      <c r="B27" s="15" t="s">
        <v>36</v>
      </c>
      <c r="C27" s="16" t="s">
        <v>37</v>
      </c>
      <c r="D27" s="17">
        <v>666736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</row>
    <row r="28" spans="2:16" ht="20.100000000000001" customHeight="1" x14ac:dyDescent="0.25">
      <c r="B28" s="15" t="s">
        <v>38</v>
      </c>
      <c r="C28" s="16" t="s">
        <v>39</v>
      </c>
      <c r="D28" s="17">
        <v>2022600</v>
      </c>
      <c r="E28" s="17"/>
      <c r="F28" s="17"/>
      <c r="G28" s="17"/>
      <c r="H28" s="17"/>
      <c r="I28" s="17"/>
      <c r="J28" s="17"/>
      <c r="K28" s="17"/>
      <c r="L28" s="17"/>
      <c r="M28" s="19"/>
      <c r="N28" s="19"/>
      <c r="O28" s="19"/>
      <c r="P28" s="18"/>
    </row>
    <row r="29" spans="2:16" ht="20.100000000000001" customHeight="1" x14ac:dyDescent="0.25">
      <c r="B29" s="15" t="s">
        <v>40</v>
      </c>
      <c r="C29" s="16" t="s">
        <v>41</v>
      </c>
      <c r="D29" s="17">
        <v>1032614</v>
      </c>
      <c r="E29" s="17"/>
      <c r="F29" s="17"/>
      <c r="G29" s="17"/>
      <c r="H29" s="17"/>
      <c r="I29" s="17"/>
      <c r="J29" s="17"/>
      <c r="K29" s="19"/>
      <c r="L29" s="19"/>
      <c r="M29" s="19"/>
      <c r="N29" s="19"/>
      <c r="O29" s="19"/>
      <c r="P29" s="18"/>
    </row>
    <row r="30" spans="2:16" ht="20.100000000000001" customHeight="1" x14ac:dyDescent="0.25">
      <c r="B30" s="15" t="s">
        <v>42</v>
      </c>
      <c r="C30" s="16" t="s">
        <v>43</v>
      </c>
      <c r="D30" s="17">
        <v>150000</v>
      </c>
      <c r="E30" s="17"/>
      <c r="F30" s="17"/>
      <c r="G30" s="17"/>
      <c r="H30" s="19"/>
      <c r="I30" s="17"/>
      <c r="J30" s="17"/>
      <c r="K30" s="19"/>
      <c r="L30" s="19"/>
      <c r="M30" s="19"/>
      <c r="N30" s="19"/>
      <c r="O30" s="19"/>
      <c r="P30" s="18"/>
    </row>
    <row r="31" spans="2:16" ht="20.100000000000001" customHeight="1" x14ac:dyDescent="0.25">
      <c r="B31" s="15" t="s">
        <v>44</v>
      </c>
      <c r="C31" s="16" t="s">
        <v>45</v>
      </c>
      <c r="D31" s="17">
        <v>438400</v>
      </c>
      <c r="E31" s="17"/>
      <c r="F31" s="17"/>
      <c r="G31" s="17"/>
      <c r="H31" s="17"/>
      <c r="I31" s="17"/>
      <c r="J31" s="17"/>
      <c r="K31" s="19"/>
      <c r="L31" s="19"/>
      <c r="M31" s="19"/>
      <c r="N31" s="19"/>
      <c r="O31" s="19"/>
      <c r="P31" s="18"/>
    </row>
    <row r="32" spans="2:16" ht="20.100000000000001" customHeight="1" x14ac:dyDescent="0.25">
      <c r="B32" s="15" t="s">
        <v>46</v>
      </c>
      <c r="C32" s="16" t="s">
        <v>47</v>
      </c>
      <c r="D32" s="17">
        <v>351251</v>
      </c>
      <c r="E32" s="17"/>
      <c r="F32" s="17"/>
      <c r="G32" s="17"/>
      <c r="H32" s="17"/>
      <c r="I32" s="17"/>
      <c r="J32" s="17"/>
      <c r="K32" s="19"/>
      <c r="L32" s="19"/>
      <c r="M32" s="19"/>
      <c r="N32" s="19"/>
      <c r="O32" s="19"/>
      <c r="P32" s="18"/>
    </row>
    <row r="33" spans="2:16" s="3" customFormat="1" ht="27.75" customHeight="1" x14ac:dyDescent="0.25">
      <c r="B33" s="15" t="s">
        <v>48</v>
      </c>
      <c r="C33" s="16" t="s">
        <v>49</v>
      </c>
      <c r="D33" s="17">
        <v>11100998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8"/>
    </row>
    <row r="34" spans="2:16" s="3" customFormat="1" ht="24.75" customHeight="1" x14ac:dyDescent="0.25">
      <c r="B34" s="15" t="s">
        <v>50</v>
      </c>
      <c r="C34" s="16" t="s">
        <v>51</v>
      </c>
      <c r="D34" s="17">
        <v>0</v>
      </c>
      <c r="E34" s="17"/>
      <c r="F34" s="17"/>
      <c r="G34" s="17"/>
      <c r="H34" s="17"/>
      <c r="I34" s="17"/>
      <c r="J34" s="17"/>
      <c r="K34" s="19"/>
      <c r="L34" s="19"/>
      <c r="M34" s="19"/>
      <c r="N34" s="19"/>
      <c r="O34" s="19"/>
      <c r="P34" s="18"/>
    </row>
    <row r="35" spans="2:16" s="3" customFormat="1" ht="20.100000000000001" customHeight="1" x14ac:dyDescent="0.25">
      <c r="B35" s="15" t="s">
        <v>52</v>
      </c>
      <c r="C35" s="16" t="s">
        <v>53</v>
      </c>
      <c r="D35" s="17">
        <v>6540580</v>
      </c>
      <c r="E35" s="17"/>
      <c r="F35" s="17"/>
      <c r="G35" s="17"/>
      <c r="H35" s="17"/>
      <c r="I35" s="17"/>
      <c r="J35" s="17"/>
      <c r="K35" s="19"/>
      <c r="L35" s="19"/>
      <c r="M35" s="19"/>
      <c r="N35" s="19"/>
      <c r="O35" s="19"/>
      <c r="P35" s="18"/>
    </row>
    <row r="36" spans="2:16" s="3" customFormat="1" ht="18.75" customHeight="1" x14ac:dyDescent="0.25">
      <c r="B36" s="10">
        <v>2.4</v>
      </c>
      <c r="C36" s="13" t="s">
        <v>54</v>
      </c>
      <c r="D36" s="14">
        <f>SUM(D37:D43)</f>
        <v>2707961715</v>
      </c>
      <c r="E36" s="20"/>
      <c r="F36" s="20"/>
      <c r="G36" s="20"/>
      <c r="H36" s="21"/>
      <c r="I36" s="22"/>
      <c r="J36" s="22"/>
      <c r="K36" s="22"/>
      <c r="L36" s="22"/>
      <c r="M36" s="22"/>
      <c r="N36" s="22"/>
      <c r="O36" s="22"/>
      <c r="P36" s="18"/>
    </row>
    <row r="37" spans="2:16" s="3" customFormat="1" ht="20.100000000000001" customHeight="1" x14ac:dyDescent="0.25">
      <c r="B37" s="15" t="s">
        <v>55</v>
      </c>
      <c r="C37" s="16" t="s">
        <v>56</v>
      </c>
      <c r="D37" s="17">
        <v>2707961715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8"/>
    </row>
    <row r="38" spans="2:16" s="3" customFormat="1" ht="25.5" customHeight="1" x14ac:dyDescent="0.25">
      <c r="B38" s="15" t="s">
        <v>57</v>
      </c>
      <c r="C38" s="16" t="s">
        <v>58</v>
      </c>
      <c r="D38" s="17">
        <v>0</v>
      </c>
      <c r="E38" s="17"/>
      <c r="F38" s="17"/>
      <c r="G38" s="17"/>
      <c r="H38" s="17"/>
      <c r="I38" s="17"/>
      <c r="J38" s="17"/>
      <c r="K38" s="19"/>
      <c r="L38" s="19"/>
      <c r="M38" s="19"/>
      <c r="N38" s="19"/>
      <c r="O38" s="19"/>
      <c r="P38" s="18"/>
    </row>
    <row r="39" spans="2:16" s="3" customFormat="1" ht="24" customHeight="1" x14ac:dyDescent="0.25">
      <c r="B39" s="15" t="s">
        <v>59</v>
      </c>
      <c r="C39" s="16" t="s">
        <v>60</v>
      </c>
      <c r="D39" s="17">
        <v>0</v>
      </c>
      <c r="E39" s="17"/>
      <c r="F39" s="17"/>
      <c r="G39" s="17"/>
      <c r="H39" s="17"/>
      <c r="I39" s="17"/>
      <c r="J39" s="17"/>
      <c r="K39" s="19"/>
      <c r="L39" s="19"/>
      <c r="M39" s="19"/>
      <c r="N39" s="19"/>
      <c r="O39" s="19"/>
      <c r="P39" s="18"/>
    </row>
    <row r="40" spans="2:16" s="3" customFormat="1" ht="24" customHeight="1" x14ac:dyDescent="0.25">
      <c r="B40" s="15" t="s">
        <v>61</v>
      </c>
      <c r="C40" s="16" t="s">
        <v>62</v>
      </c>
      <c r="D40" s="17">
        <v>0</v>
      </c>
      <c r="E40" s="17"/>
      <c r="F40" s="17"/>
      <c r="G40" s="17"/>
      <c r="H40" s="17"/>
      <c r="I40" s="17"/>
      <c r="J40" s="17"/>
      <c r="K40" s="19"/>
      <c r="L40" s="19"/>
      <c r="M40" s="19"/>
      <c r="N40" s="19"/>
      <c r="O40" s="19"/>
      <c r="P40" s="18"/>
    </row>
    <row r="41" spans="2:16" s="3" customFormat="1" ht="26.25" customHeight="1" x14ac:dyDescent="0.25">
      <c r="B41" s="15" t="s">
        <v>63</v>
      </c>
      <c r="C41" s="16" t="s">
        <v>64</v>
      </c>
      <c r="D41" s="17">
        <v>0</v>
      </c>
      <c r="E41" s="17"/>
      <c r="F41" s="17"/>
      <c r="G41" s="17"/>
      <c r="H41" s="17"/>
      <c r="I41" s="17"/>
      <c r="J41" s="17"/>
      <c r="K41" s="19"/>
      <c r="L41" s="19"/>
      <c r="M41" s="19"/>
      <c r="N41" s="19"/>
      <c r="O41" s="19"/>
      <c r="P41" s="18"/>
    </row>
    <row r="42" spans="2:16" s="3" customFormat="1" ht="24" customHeight="1" x14ac:dyDescent="0.25">
      <c r="B42" s="15" t="s">
        <v>65</v>
      </c>
      <c r="C42" s="16" t="s">
        <v>66</v>
      </c>
      <c r="D42" s="17">
        <v>0</v>
      </c>
      <c r="E42" s="17"/>
      <c r="F42" s="17"/>
      <c r="G42" s="17"/>
      <c r="H42" s="17"/>
      <c r="I42" s="17"/>
      <c r="J42" s="17"/>
      <c r="K42" s="19"/>
      <c r="L42" s="19"/>
      <c r="M42" s="19"/>
      <c r="N42" s="19"/>
      <c r="O42" s="19"/>
      <c r="P42" s="18"/>
    </row>
    <row r="43" spans="2:16" s="3" customFormat="1" ht="25.5" customHeight="1" x14ac:dyDescent="0.25">
      <c r="B43" s="15" t="s">
        <v>67</v>
      </c>
      <c r="C43" s="16" t="s">
        <v>68</v>
      </c>
      <c r="D43" s="17">
        <v>0</v>
      </c>
      <c r="E43" s="17"/>
      <c r="F43" s="17"/>
      <c r="G43" s="17"/>
      <c r="H43" s="17"/>
      <c r="I43" s="17"/>
      <c r="J43" s="17"/>
      <c r="K43" s="19"/>
      <c r="L43" s="19"/>
      <c r="M43" s="19"/>
      <c r="N43" s="19"/>
      <c r="O43" s="19"/>
      <c r="P43" s="18"/>
    </row>
    <row r="44" spans="2:16" s="3" customFormat="1" ht="15.75" customHeight="1" x14ac:dyDescent="0.25">
      <c r="B44" s="10">
        <v>2.5</v>
      </c>
      <c r="C44" s="13" t="s">
        <v>69</v>
      </c>
      <c r="D44" s="20">
        <f>SUM(D45:D51)</f>
        <v>0</v>
      </c>
      <c r="E44" s="20"/>
      <c r="F44" s="20"/>
      <c r="G44" s="20"/>
      <c r="H44" s="21">
        <f t="shared" ref="H44" si="0">D44+E44+F44+G44</f>
        <v>0</v>
      </c>
      <c r="I44" s="22"/>
      <c r="J44" s="22"/>
      <c r="K44" s="22"/>
      <c r="L44" s="22"/>
      <c r="M44" s="22"/>
      <c r="N44" s="22"/>
      <c r="O44" s="22"/>
      <c r="P44" s="18"/>
    </row>
    <row r="45" spans="2:16" s="3" customFormat="1" ht="26.25" customHeight="1" x14ac:dyDescent="0.25">
      <c r="B45" s="15" t="s">
        <v>70</v>
      </c>
      <c r="C45" s="16" t="s">
        <v>71</v>
      </c>
      <c r="D45" s="17">
        <v>0</v>
      </c>
      <c r="E45" s="17"/>
      <c r="F45" s="17"/>
      <c r="G45" s="17"/>
      <c r="H45" s="19"/>
      <c r="I45" s="17"/>
      <c r="J45" s="19"/>
      <c r="K45" s="19"/>
      <c r="L45" s="19"/>
      <c r="M45" s="19"/>
      <c r="N45" s="19"/>
      <c r="O45" s="19"/>
      <c r="P45" s="18"/>
    </row>
    <row r="46" spans="2:16" s="3" customFormat="1" ht="25.5" customHeight="1" x14ac:dyDescent="0.25">
      <c r="B46" s="15" t="s">
        <v>72</v>
      </c>
      <c r="C46" s="16" t="s">
        <v>73</v>
      </c>
      <c r="D46" s="17">
        <v>0</v>
      </c>
      <c r="E46" s="17"/>
      <c r="F46" s="17"/>
      <c r="G46" s="17"/>
      <c r="H46" s="19"/>
      <c r="I46" s="17"/>
      <c r="J46" s="19"/>
      <c r="K46" s="19"/>
      <c r="L46" s="19"/>
      <c r="M46" s="19"/>
      <c r="N46" s="19"/>
      <c r="O46" s="19"/>
      <c r="P46" s="18"/>
    </row>
    <row r="47" spans="2:16" s="3" customFormat="1" ht="26.25" customHeight="1" x14ac:dyDescent="0.25">
      <c r="B47" s="15" t="s">
        <v>74</v>
      </c>
      <c r="C47" s="16" t="s">
        <v>75</v>
      </c>
      <c r="D47" s="17">
        <v>0</v>
      </c>
      <c r="E47" s="17"/>
      <c r="F47" s="17"/>
      <c r="G47" s="17"/>
      <c r="H47" s="19"/>
      <c r="I47" s="17"/>
      <c r="J47" s="19"/>
      <c r="K47" s="19"/>
      <c r="L47" s="19"/>
      <c r="M47" s="19"/>
      <c r="N47" s="19"/>
      <c r="O47" s="19"/>
      <c r="P47" s="18"/>
    </row>
    <row r="48" spans="2:16" s="3" customFormat="1" ht="25.5" customHeight="1" x14ac:dyDescent="0.25">
      <c r="B48" s="15" t="s">
        <v>76</v>
      </c>
      <c r="C48" s="16" t="s">
        <v>77</v>
      </c>
      <c r="D48" s="17">
        <v>0</v>
      </c>
      <c r="E48" s="17"/>
      <c r="F48" s="17"/>
      <c r="G48" s="17"/>
      <c r="H48" s="19"/>
      <c r="I48" s="17"/>
      <c r="J48" s="19"/>
      <c r="K48" s="19"/>
      <c r="L48" s="19"/>
      <c r="M48" s="19"/>
      <c r="N48" s="19"/>
      <c r="O48" s="19"/>
      <c r="P48" s="18"/>
    </row>
    <row r="49" spans="2:16" s="3" customFormat="1" ht="30" customHeight="1" x14ac:dyDescent="0.25">
      <c r="B49" s="15" t="s">
        <v>78</v>
      </c>
      <c r="C49" s="16" t="s">
        <v>79</v>
      </c>
      <c r="D49" s="17">
        <v>0</v>
      </c>
      <c r="E49" s="17"/>
      <c r="F49" s="17"/>
      <c r="G49" s="17"/>
      <c r="H49" s="19"/>
      <c r="I49" s="17"/>
      <c r="J49" s="19"/>
      <c r="K49" s="19"/>
      <c r="L49" s="19"/>
      <c r="M49" s="19"/>
      <c r="N49" s="19"/>
      <c r="O49" s="19"/>
      <c r="P49" s="18"/>
    </row>
    <row r="50" spans="2:16" s="3" customFormat="1" ht="20.100000000000001" customHeight="1" x14ac:dyDescent="0.25">
      <c r="B50" s="15" t="s">
        <v>80</v>
      </c>
      <c r="C50" s="16" t="s">
        <v>81</v>
      </c>
      <c r="D50" s="17">
        <v>0</v>
      </c>
      <c r="E50" s="17"/>
      <c r="F50" s="17"/>
      <c r="G50" s="17"/>
      <c r="H50" s="19"/>
      <c r="I50" s="17"/>
      <c r="J50" s="19"/>
      <c r="K50" s="19"/>
      <c r="L50" s="19"/>
      <c r="M50" s="19"/>
      <c r="N50" s="19"/>
      <c r="O50" s="19"/>
      <c r="P50" s="18"/>
    </row>
    <row r="51" spans="2:16" s="3" customFormat="1" ht="27" customHeight="1" x14ac:dyDescent="0.25">
      <c r="B51" s="15" t="s">
        <v>82</v>
      </c>
      <c r="C51" s="16" t="s">
        <v>83</v>
      </c>
      <c r="D51" s="17">
        <v>0</v>
      </c>
      <c r="E51" s="17"/>
      <c r="F51" s="17"/>
      <c r="G51" s="17"/>
      <c r="H51" s="19"/>
      <c r="I51" s="17"/>
      <c r="J51" s="19"/>
      <c r="K51" s="19"/>
      <c r="L51" s="19"/>
      <c r="M51" s="19"/>
      <c r="N51" s="19"/>
      <c r="O51" s="19"/>
      <c r="P51" s="18"/>
    </row>
    <row r="52" spans="2:16" s="3" customFormat="1" ht="14.25" customHeight="1" x14ac:dyDescent="0.25">
      <c r="B52" s="10">
        <v>2.6</v>
      </c>
      <c r="C52" s="13" t="s">
        <v>84</v>
      </c>
      <c r="D52" s="14">
        <f>SUM(D53:D61)</f>
        <v>11717056</v>
      </c>
      <c r="E52" s="20"/>
      <c r="F52" s="20"/>
      <c r="G52" s="20"/>
      <c r="H52" s="21"/>
      <c r="I52" s="22"/>
      <c r="J52" s="22"/>
      <c r="K52" s="22"/>
      <c r="L52" s="22"/>
      <c r="M52" s="22"/>
      <c r="N52" s="22"/>
      <c r="O52" s="22"/>
      <c r="P52" s="18"/>
    </row>
    <row r="53" spans="2:16" s="3" customFormat="1" ht="20.100000000000001" customHeight="1" x14ac:dyDescent="0.25">
      <c r="B53" s="15" t="s">
        <v>85</v>
      </c>
      <c r="C53" s="16" t="s">
        <v>86</v>
      </c>
      <c r="D53" s="17">
        <v>9286756</v>
      </c>
      <c r="E53" s="17"/>
      <c r="F53" s="24"/>
      <c r="G53" s="17"/>
      <c r="H53" s="17"/>
      <c r="I53" s="17"/>
      <c r="J53" s="17"/>
      <c r="K53" s="19"/>
      <c r="L53" s="19"/>
      <c r="M53" s="19"/>
      <c r="N53" s="19"/>
      <c r="O53" s="19"/>
      <c r="P53" s="18"/>
    </row>
    <row r="54" spans="2:16" s="3" customFormat="1" ht="20.100000000000001" customHeight="1" x14ac:dyDescent="0.25">
      <c r="B54" s="15" t="s">
        <v>87</v>
      </c>
      <c r="C54" s="16" t="s">
        <v>88</v>
      </c>
      <c r="D54" s="17">
        <v>325000</v>
      </c>
      <c r="E54" s="17"/>
      <c r="F54" s="24"/>
      <c r="G54" s="17"/>
      <c r="H54" s="17"/>
      <c r="I54" s="17"/>
      <c r="J54" s="17"/>
      <c r="K54" s="19"/>
      <c r="L54" s="19"/>
      <c r="M54" s="19"/>
      <c r="N54" s="19"/>
      <c r="O54" s="19"/>
      <c r="P54" s="18"/>
    </row>
    <row r="55" spans="2:16" s="3" customFormat="1" ht="29.25" customHeight="1" x14ac:dyDescent="0.25">
      <c r="B55" s="15" t="s">
        <v>89</v>
      </c>
      <c r="C55" s="16" t="s">
        <v>90</v>
      </c>
      <c r="D55" s="17">
        <v>0</v>
      </c>
      <c r="E55" s="17"/>
      <c r="F55" s="17"/>
      <c r="G55" s="17"/>
      <c r="H55" s="17"/>
      <c r="I55" s="17"/>
      <c r="J55" s="17"/>
      <c r="K55" s="19"/>
      <c r="L55" s="19"/>
      <c r="M55" s="19"/>
      <c r="N55" s="19"/>
      <c r="O55" s="19"/>
      <c r="P55" s="18"/>
    </row>
    <row r="56" spans="2:16" s="3" customFormat="1" ht="25.5" customHeight="1" x14ac:dyDescent="0.25">
      <c r="B56" s="15" t="s">
        <v>91</v>
      </c>
      <c r="C56" s="16" t="s">
        <v>92</v>
      </c>
      <c r="D56" s="17">
        <v>0</v>
      </c>
      <c r="E56" s="17"/>
      <c r="F56" s="17"/>
      <c r="G56" s="17"/>
      <c r="H56" s="17"/>
      <c r="I56" s="17"/>
      <c r="J56" s="17"/>
      <c r="K56" s="19"/>
      <c r="L56" s="19"/>
      <c r="M56" s="19"/>
      <c r="N56" s="19"/>
      <c r="O56" s="19"/>
      <c r="P56" s="18"/>
    </row>
    <row r="57" spans="2:16" s="3" customFormat="1" ht="20.100000000000001" customHeight="1" x14ac:dyDescent="0.25">
      <c r="B57" s="15" t="s">
        <v>93</v>
      </c>
      <c r="C57" s="16" t="s">
        <v>94</v>
      </c>
      <c r="D57" s="17">
        <v>355300</v>
      </c>
      <c r="E57" s="17"/>
      <c r="F57" s="17"/>
      <c r="G57" s="17"/>
      <c r="H57" s="17"/>
      <c r="I57" s="17"/>
      <c r="J57" s="17"/>
      <c r="K57" s="17"/>
      <c r="L57" s="17"/>
      <c r="M57" s="19"/>
      <c r="N57" s="19"/>
      <c r="O57" s="19"/>
      <c r="P57" s="18"/>
    </row>
    <row r="58" spans="2:16" s="3" customFormat="1" ht="20.100000000000001" customHeight="1" x14ac:dyDescent="0.25">
      <c r="B58" s="15" t="s">
        <v>95</v>
      </c>
      <c r="C58" s="16" t="s">
        <v>96</v>
      </c>
      <c r="D58" s="17">
        <v>250000</v>
      </c>
      <c r="E58" s="17"/>
      <c r="F58" s="17"/>
      <c r="G58" s="17"/>
      <c r="H58" s="17"/>
      <c r="I58" s="17"/>
      <c r="J58" s="17"/>
      <c r="K58" s="19"/>
      <c r="L58" s="19"/>
      <c r="M58" s="19"/>
      <c r="N58" s="19"/>
      <c r="O58" s="19"/>
      <c r="P58" s="18"/>
    </row>
    <row r="59" spans="2:16" s="3" customFormat="1" ht="20.100000000000001" customHeight="1" x14ac:dyDescent="0.25">
      <c r="B59" s="15" t="s">
        <v>97</v>
      </c>
      <c r="C59" s="16" t="s">
        <v>98</v>
      </c>
      <c r="D59" s="17">
        <v>0</v>
      </c>
      <c r="E59" s="17"/>
      <c r="F59" s="17"/>
      <c r="G59" s="17"/>
      <c r="H59" s="17"/>
      <c r="I59" s="17"/>
      <c r="J59" s="17"/>
      <c r="K59" s="19"/>
      <c r="L59" s="19"/>
      <c r="M59" s="19"/>
      <c r="N59" s="19"/>
      <c r="O59" s="19"/>
      <c r="P59" s="18"/>
    </row>
    <row r="60" spans="2:16" s="3" customFormat="1" ht="26.25" customHeight="1" x14ac:dyDescent="0.25">
      <c r="B60" s="15" t="s">
        <v>99</v>
      </c>
      <c r="C60" s="16" t="s">
        <v>100</v>
      </c>
      <c r="D60" s="17">
        <v>1500000</v>
      </c>
      <c r="E60" s="17"/>
      <c r="F60" s="17"/>
      <c r="G60" s="17"/>
      <c r="H60" s="17"/>
      <c r="I60" s="17"/>
      <c r="J60" s="17"/>
      <c r="K60" s="19"/>
      <c r="L60" s="19"/>
      <c r="M60" s="19"/>
      <c r="N60" s="19"/>
      <c r="O60" s="19"/>
      <c r="P60" s="18"/>
    </row>
    <row r="61" spans="2:16" s="3" customFormat="1" ht="25.5" customHeight="1" x14ac:dyDescent="0.25">
      <c r="B61" s="15" t="s">
        <v>101</v>
      </c>
      <c r="C61" s="16" t="s">
        <v>102</v>
      </c>
      <c r="D61" s="17">
        <v>0</v>
      </c>
      <c r="E61" s="17"/>
      <c r="F61" s="17"/>
      <c r="G61" s="17"/>
      <c r="H61" s="17"/>
      <c r="I61" s="17"/>
      <c r="J61" s="17"/>
      <c r="K61" s="19"/>
      <c r="L61" s="19"/>
      <c r="M61" s="19"/>
      <c r="N61" s="19"/>
      <c r="O61" s="19"/>
      <c r="P61" s="18"/>
    </row>
    <row r="62" spans="2:16" s="3" customFormat="1" ht="17.25" customHeight="1" x14ac:dyDescent="0.25">
      <c r="B62" s="10">
        <v>2.7</v>
      </c>
      <c r="C62" s="13" t="s">
        <v>103</v>
      </c>
      <c r="D62" s="20">
        <f>SUM(D63:D66)</f>
        <v>0</v>
      </c>
      <c r="E62" s="20"/>
      <c r="F62" s="20"/>
      <c r="G62" s="20"/>
      <c r="H62" s="21"/>
      <c r="I62" s="22"/>
      <c r="J62" s="22"/>
      <c r="K62" s="22"/>
      <c r="L62" s="22"/>
      <c r="M62" s="22"/>
      <c r="N62" s="22"/>
      <c r="O62" s="22"/>
      <c r="P62" s="18"/>
    </row>
    <row r="63" spans="2:16" s="3" customFormat="1" ht="20.100000000000001" customHeight="1" x14ac:dyDescent="0.25">
      <c r="B63" s="15" t="s">
        <v>104</v>
      </c>
      <c r="C63" s="16" t="s">
        <v>105</v>
      </c>
      <c r="D63" s="17">
        <v>0</v>
      </c>
      <c r="E63" s="17">
        <v>0</v>
      </c>
      <c r="F63" s="17">
        <v>0</v>
      </c>
      <c r="G63" s="17">
        <v>0</v>
      </c>
      <c r="H63" s="19">
        <f t="shared" ref="H63:H73" si="1">D63+E63+F63+G63</f>
        <v>0</v>
      </c>
      <c r="I63" s="17">
        <v>0</v>
      </c>
      <c r="J63" s="17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8"/>
    </row>
    <row r="64" spans="2:16" s="3" customFormat="1" ht="20.100000000000001" customHeight="1" x14ac:dyDescent="0.25">
      <c r="B64" s="15" t="s">
        <v>106</v>
      </c>
      <c r="C64" s="16" t="s">
        <v>107</v>
      </c>
      <c r="D64" s="17">
        <v>0</v>
      </c>
      <c r="E64" s="17">
        <v>0</v>
      </c>
      <c r="F64" s="17">
        <v>0</v>
      </c>
      <c r="G64" s="17">
        <v>0</v>
      </c>
      <c r="H64" s="19">
        <f t="shared" si="1"/>
        <v>0</v>
      </c>
      <c r="I64" s="17">
        <v>0</v>
      </c>
      <c r="J64" s="17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8"/>
    </row>
    <row r="65" spans="2:16" s="3" customFormat="1" ht="20.100000000000001" customHeight="1" x14ac:dyDescent="0.25">
      <c r="B65" s="15" t="s">
        <v>108</v>
      </c>
      <c r="C65" s="16" t="s">
        <v>109</v>
      </c>
      <c r="D65" s="17">
        <v>0</v>
      </c>
      <c r="E65" s="17">
        <v>0</v>
      </c>
      <c r="F65" s="17">
        <v>0</v>
      </c>
      <c r="G65" s="17">
        <v>0</v>
      </c>
      <c r="H65" s="19">
        <f t="shared" si="1"/>
        <v>0</v>
      </c>
      <c r="I65" s="17">
        <v>0</v>
      </c>
      <c r="J65" s="17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8"/>
    </row>
    <row r="66" spans="2:16" s="3" customFormat="1" ht="30.75" customHeight="1" x14ac:dyDescent="0.25">
      <c r="B66" s="15" t="s">
        <v>110</v>
      </c>
      <c r="C66" s="16" t="s">
        <v>111</v>
      </c>
      <c r="D66" s="17">
        <v>0</v>
      </c>
      <c r="E66" s="17">
        <v>0</v>
      </c>
      <c r="F66" s="17">
        <v>0</v>
      </c>
      <c r="G66" s="17">
        <v>0</v>
      </c>
      <c r="H66" s="19">
        <f t="shared" si="1"/>
        <v>0</v>
      </c>
      <c r="I66" s="17">
        <v>0</v>
      </c>
      <c r="J66" s="17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8"/>
    </row>
    <row r="67" spans="2:16" s="3" customFormat="1" ht="27.75" customHeight="1" x14ac:dyDescent="0.25">
      <c r="B67" s="10">
        <v>2.8</v>
      </c>
      <c r="C67" s="13" t="s">
        <v>112</v>
      </c>
      <c r="D67" s="42">
        <f>SUM(D68:D69)</f>
        <v>0</v>
      </c>
      <c r="E67" s="13"/>
      <c r="F67" s="20"/>
      <c r="G67" s="20"/>
      <c r="H67" s="20">
        <f t="shared" si="1"/>
        <v>0</v>
      </c>
      <c r="I67" s="20"/>
      <c r="J67" s="21"/>
      <c r="K67" s="21"/>
      <c r="L67" s="21"/>
      <c r="M67" s="21"/>
      <c r="N67" s="21"/>
      <c r="O67" s="21"/>
      <c r="P67" s="18"/>
    </row>
    <row r="68" spans="2:16" s="3" customFormat="1" ht="20.100000000000001" customHeight="1" x14ac:dyDescent="0.25">
      <c r="B68" s="15" t="s">
        <v>113</v>
      </c>
      <c r="C68" s="16" t="s">
        <v>114</v>
      </c>
      <c r="D68" s="17">
        <v>0</v>
      </c>
      <c r="E68" s="17">
        <v>0</v>
      </c>
      <c r="F68" s="17">
        <v>0</v>
      </c>
      <c r="G68" s="17">
        <v>0</v>
      </c>
      <c r="H68" s="19">
        <f t="shared" si="1"/>
        <v>0</v>
      </c>
      <c r="I68" s="17">
        <v>0</v>
      </c>
      <c r="J68" s="17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8"/>
    </row>
    <row r="69" spans="2:16" s="3" customFormat="1" ht="28.5" customHeight="1" x14ac:dyDescent="0.25">
      <c r="B69" s="15" t="s">
        <v>115</v>
      </c>
      <c r="C69" s="16" t="s">
        <v>116</v>
      </c>
      <c r="D69" s="17">
        <v>0</v>
      </c>
      <c r="E69" s="17">
        <v>0</v>
      </c>
      <c r="F69" s="17">
        <v>0</v>
      </c>
      <c r="G69" s="17">
        <v>0</v>
      </c>
      <c r="H69" s="19">
        <f t="shared" si="1"/>
        <v>0</v>
      </c>
      <c r="I69" s="17">
        <v>0</v>
      </c>
      <c r="J69" s="17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8"/>
    </row>
    <row r="70" spans="2:16" s="3" customFormat="1" ht="15.75" customHeight="1" x14ac:dyDescent="0.25">
      <c r="B70" s="10">
        <v>2.9</v>
      </c>
      <c r="C70" s="13" t="s">
        <v>117</v>
      </c>
      <c r="D70" s="20">
        <f>SUM(D71:D73)</f>
        <v>0</v>
      </c>
      <c r="E70" s="20"/>
      <c r="F70" s="20"/>
      <c r="G70" s="20"/>
      <c r="H70" s="21">
        <f t="shared" si="1"/>
        <v>0</v>
      </c>
      <c r="I70" s="22"/>
      <c r="J70" s="22"/>
      <c r="K70" s="22"/>
      <c r="L70" s="22"/>
      <c r="M70" s="22"/>
      <c r="N70" s="22"/>
      <c r="O70" s="22"/>
      <c r="P70" s="18"/>
    </row>
    <row r="71" spans="2:16" s="3" customFormat="1" ht="20.100000000000001" customHeight="1" x14ac:dyDescent="0.25">
      <c r="B71" s="15" t="s">
        <v>118</v>
      </c>
      <c r="C71" s="16" t="s">
        <v>119</v>
      </c>
      <c r="D71" s="17">
        <v>0</v>
      </c>
      <c r="E71" s="17">
        <v>0</v>
      </c>
      <c r="F71" s="17">
        <v>0</v>
      </c>
      <c r="G71" s="17">
        <v>0</v>
      </c>
      <c r="H71" s="19">
        <f t="shared" si="1"/>
        <v>0</v>
      </c>
      <c r="I71" s="17">
        <v>0</v>
      </c>
      <c r="J71" s="17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8"/>
    </row>
    <row r="72" spans="2:16" s="3" customFormat="1" ht="20.100000000000001" customHeight="1" x14ac:dyDescent="0.25">
      <c r="B72" s="15" t="s">
        <v>120</v>
      </c>
      <c r="C72" s="16" t="s">
        <v>121</v>
      </c>
      <c r="D72" s="17">
        <v>0</v>
      </c>
      <c r="E72" s="17">
        <v>0</v>
      </c>
      <c r="F72" s="17">
        <v>0</v>
      </c>
      <c r="G72" s="17">
        <v>0</v>
      </c>
      <c r="H72" s="19">
        <f t="shared" si="1"/>
        <v>0</v>
      </c>
      <c r="I72" s="17">
        <v>0</v>
      </c>
      <c r="J72" s="17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8"/>
    </row>
    <row r="73" spans="2:16" s="3" customFormat="1" ht="29.25" customHeight="1" x14ac:dyDescent="0.25">
      <c r="B73" s="15" t="s">
        <v>122</v>
      </c>
      <c r="C73" s="16" t="s">
        <v>123</v>
      </c>
      <c r="D73" s="17">
        <v>0</v>
      </c>
      <c r="E73" s="17">
        <v>0</v>
      </c>
      <c r="F73" s="17">
        <v>0</v>
      </c>
      <c r="G73" s="17">
        <v>0</v>
      </c>
      <c r="H73" s="25">
        <f t="shared" si="1"/>
        <v>0</v>
      </c>
      <c r="I73" s="17">
        <v>0</v>
      </c>
      <c r="J73" s="17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8"/>
    </row>
    <row r="74" spans="2:16" ht="17.25" customHeight="1" x14ac:dyDescent="0.25">
      <c r="B74" s="53" t="s">
        <v>124</v>
      </c>
      <c r="C74" s="53"/>
      <c r="D74" s="26">
        <f>D70+D67+D62+D52+D44+D36+D26+D16+D10</f>
        <v>3183614449</v>
      </c>
      <c r="E74" s="26">
        <f>SUM(E11:E73)</f>
        <v>0</v>
      </c>
      <c r="F74" s="26">
        <f>SUM(F11:F73)</f>
        <v>0</v>
      </c>
      <c r="G74" s="26"/>
      <c r="H74" s="26">
        <f>SUM(H11:H73)</f>
        <v>0</v>
      </c>
      <c r="I74" s="26">
        <f>SUM(I11:I73)</f>
        <v>0</v>
      </c>
      <c r="J74" s="26">
        <f>J11+J12+J15+J18+J19+J22+J23+J29+J33+J37</f>
        <v>0</v>
      </c>
      <c r="K74" s="26">
        <f>SUM(K11:K73)</f>
        <v>0</v>
      </c>
      <c r="L74" s="26">
        <f>L11+L12+L13+L14+L15+L17+L18+L19+L20+L21+L22+L23+L24+L25+L27+L28+L29+L30+L31+L32+L33+L34+L35+L37+L38+L39+L40+L41+L42+L43+L45+L46+L47+L48+L49+L50+L51+L53+L54+L55+L56+L57+L58+L59+L60+L61</f>
        <v>0</v>
      </c>
      <c r="M74" s="26">
        <f>SUM(M11:M73)</f>
        <v>0</v>
      </c>
      <c r="N74" s="26">
        <f>SUM(N11:N73)</f>
        <v>0</v>
      </c>
      <c r="O74" s="26">
        <f>SUM(O11:O73)</f>
        <v>0</v>
      </c>
      <c r="P74" s="26">
        <f>SUM(P11:P73)</f>
        <v>0</v>
      </c>
    </row>
    <row r="75" spans="2:16" s="3" customFormat="1" ht="20.100000000000001" customHeight="1" x14ac:dyDescent="0.25">
      <c r="B75" s="27">
        <v>4</v>
      </c>
      <c r="C75" s="28" t="s">
        <v>125</v>
      </c>
      <c r="D75" s="17">
        <v>0</v>
      </c>
      <c r="E75" s="17">
        <v>0</v>
      </c>
      <c r="F75" s="17">
        <v>0</v>
      </c>
      <c r="G75" s="17">
        <v>0</v>
      </c>
      <c r="H75" s="17"/>
      <c r="I75" s="17">
        <v>0</v>
      </c>
      <c r="J75" s="17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8"/>
    </row>
    <row r="76" spans="2:16" ht="20.100000000000001" customHeight="1" x14ac:dyDescent="0.25">
      <c r="B76" s="15">
        <v>4.0999999999999996</v>
      </c>
      <c r="C76" s="28" t="s">
        <v>126</v>
      </c>
      <c r="D76" s="17">
        <v>0</v>
      </c>
      <c r="E76" s="17">
        <v>0</v>
      </c>
      <c r="F76" s="17">
        <v>0</v>
      </c>
      <c r="G76" s="17">
        <v>0</v>
      </c>
      <c r="H76" s="17">
        <f>D76+E76+F76+G76</f>
        <v>0</v>
      </c>
      <c r="I76" s="17">
        <v>0</v>
      </c>
      <c r="J76" s="17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8"/>
    </row>
    <row r="77" spans="2:16" ht="20.100000000000001" customHeight="1" x14ac:dyDescent="0.25">
      <c r="B77" s="15" t="s">
        <v>127</v>
      </c>
      <c r="C77" s="16" t="s">
        <v>128</v>
      </c>
      <c r="D77" s="17">
        <v>0</v>
      </c>
      <c r="E77" s="17">
        <v>0</v>
      </c>
      <c r="F77" s="17">
        <v>0</v>
      </c>
      <c r="G77" s="17">
        <v>0</v>
      </c>
      <c r="H77" s="17">
        <f t="shared" ref="H77:H84" si="2">D77+E77+F77+G77</f>
        <v>0</v>
      </c>
      <c r="I77" s="17">
        <v>0</v>
      </c>
      <c r="J77" s="17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8"/>
    </row>
    <row r="78" spans="2:16" ht="20.100000000000001" customHeight="1" x14ac:dyDescent="0.25">
      <c r="B78" s="15" t="s">
        <v>129</v>
      </c>
      <c r="C78" s="16" t="s">
        <v>130</v>
      </c>
      <c r="D78" s="17">
        <v>0</v>
      </c>
      <c r="E78" s="17">
        <v>0</v>
      </c>
      <c r="F78" s="17">
        <v>0</v>
      </c>
      <c r="G78" s="17">
        <v>0</v>
      </c>
      <c r="H78" s="17">
        <f t="shared" si="2"/>
        <v>0</v>
      </c>
      <c r="I78" s="17">
        <v>0</v>
      </c>
      <c r="J78" s="17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8"/>
    </row>
    <row r="79" spans="2:16" ht="20.100000000000001" customHeight="1" x14ac:dyDescent="0.25">
      <c r="B79" s="15">
        <v>4.2</v>
      </c>
      <c r="C79" s="28" t="s">
        <v>131</v>
      </c>
      <c r="D79" s="17">
        <v>0</v>
      </c>
      <c r="E79" s="17">
        <v>0</v>
      </c>
      <c r="F79" s="17">
        <v>0</v>
      </c>
      <c r="G79" s="17">
        <v>0</v>
      </c>
      <c r="H79" s="17">
        <f t="shared" si="2"/>
        <v>0</v>
      </c>
      <c r="I79" s="17">
        <v>0</v>
      </c>
      <c r="J79" s="17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8"/>
    </row>
    <row r="80" spans="2:16" ht="20.100000000000001" customHeight="1" x14ac:dyDescent="0.25">
      <c r="B80" s="15" t="s">
        <v>132</v>
      </c>
      <c r="C80" s="16" t="s">
        <v>133</v>
      </c>
      <c r="D80" s="17">
        <v>0</v>
      </c>
      <c r="E80" s="17">
        <v>0</v>
      </c>
      <c r="F80" s="17">
        <v>0</v>
      </c>
      <c r="G80" s="17">
        <v>0</v>
      </c>
      <c r="H80" s="17">
        <f t="shared" si="2"/>
        <v>0</v>
      </c>
      <c r="I80" s="17">
        <v>0</v>
      </c>
      <c r="J80" s="17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8"/>
    </row>
    <row r="81" spans="2:16" ht="20.100000000000001" customHeight="1" x14ac:dyDescent="0.25">
      <c r="B81" s="15" t="s">
        <v>134</v>
      </c>
      <c r="C81" s="16" t="s">
        <v>135</v>
      </c>
      <c r="D81" s="17">
        <v>0</v>
      </c>
      <c r="E81" s="17">
        <v>0</v>
      </c>
      <c r="F81" s="17">
        <v>0</v>
      </c>
      <c r="G81" s="17">
        <v>0</v>
      </c>
      <c r="H81" s="17">
        <f t="shared" si="2"/>
        <v>0</v>
      </c>
      <c r="I81" s="17">
        <v>0</v>
      </c>
      <c r="J81" s="17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8"/>
    </row>
    <row r="82" spans="2:16" ht="20.100000000000001" customHeight="1" x14ac:dyDescent="0.25">
      <c r="B82" s="15">
        <v>4.3</v>
      </c>
      <c r="C82" s="28" t="s">
        <v>136</v>
      </c>
      <c r="D82" s="17">
        <v>0</v>
      </c>
      <c r="E82" s="17">
        <v>0</v>
      </c>
      <c r="F82" s="17">
        <v>0</v>
      </c>
      <c r="G82" s="17">
        <v>0</v>
      </c>
      <c r="H82" s="17">
        <f t="shared" si="2"/>
        <v>0</v>
      </c>
      <c r="I82" s="17">
        <v>0</v>
      </c>
      <c r="J82" s="17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8"/>
    </row>
    <row r="83" spans="2:16" ht="20.100000000000001" customHeight="1" x14ac:dyDescent="0.25">
      <c r="B83" s="15" t="s">
        <v>137</v>
      </c>
      <c r="C83" s="16" t="s">
        <v>138</v>
      </c>
      <c r="D83" s="17">
        <v>0</v>
      </c>
      <c r="E83" s="17">
        <v>0</v>
      </c>
      <c r="F83" s="17">
        <v>0</v>
      </c>
      <c r="G83" s="17">
        <v>0</v>
      </c>
      <c r="H83" s="17">
        <f t="shared" si="2"/>
        <v>0</v>
      </c>
      <c r="I83" s="17">
        <v>0</v>
      </c>
      <c r="J83" s="17">
        <v>0</v>
      </c>
      <c r="K83" s="19">
        <v>0</v>
      </c>
      <c r="L83" s="19">
        <v>0</v>
      </c>
      <c r="M83" s="19">
        <v>0</v>
      </c>
      <c r="N83" s="19">
        <v>0</v>
      </c>
      <c r="O83" s="19"/>
      <c r="P83" s="18"/>
    </row>
    <row r="84" spans="2:16" ht="14.25" customHeight="1" x14ac:dyDescent="0.25">
      <c r="B84" s="53" t="s">
        <v>139</v>
      </c>
      <c r="C84" s="53"/>
      <c r="D84" s="29">
        <f>SUM(D75:D83)</f>
        <v>0</v>
      </c>
      <c r="E84" s="29">
        <f>SUM(E76:E83)</f>
        <v>0</v>
      </c>
      <c r="F84" s="29">
        <f t="shared" ref="F84:P84" si="3">SUM(F76:F83)</f>
        <v>0</v>
      </c>
      <c r="G84" s="29">
        <f t="shared" si="3"/>
        <v>0</v>
      </c>
      <c r="H84" s="30">
        <f t="shared" si="2"/>
        <v>0</v>
      </c>
      <c r="I84" s="29">
        <f t="shared" si="3"/>
        <v>0</v>
      </c>
      <c r="J84" s="29">
        <f t="shared" si="3"/>
        <v>0</v>
      </c>
      <c r="K84" s="29">
        <f t="shared" si="3"/>
        <v>0</v>
      </c>
      <c r="L84" s="29">
        <f>SUM(L75:L83)</f>
        <v>0</v>
      </c>
      <c r="M84" s="29">
        <f t="shared" si="3"/>
        <v>0</v>
      </c>
      <c r="N84" s="29"/>
      <c r="O84" s="29"/>
      <c r="P84" s="29">
        <f t="shared" si="3"/>
        <v>0</v>
      </c>
    </row>
    <row r="85" spans="2:16" ht="20.100000000000001" customHeight="1" x14ac:dyDescent="0.25">
      <c r="B85" s="31"/>
      <c r="C85" s="32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2:16" ht="17.25" customHeight="1" x14ac:dyDescent="0.25">
      <c r="B86" s="53" t="s">
        <v>140</v>
      </c>
      <c r="C86" s="53"/>
      <c r="D86" s="26">
        <f>D84+D74</f>
        <v>3183614449</v>
      </c>
      <c r="E86" s="26">
        <f>E74+E75+E76+E77+E78+E79+E80+E81+E82+E83</f>
        <v>0</v>
      </c>
      <c r="F86" s="26">
        <f>F74+F75+F76+F77+F78+F79+F80+F81+F82+F83</f>
        <v>0</v>
      </c>
      <c r="G86" s="26">
        <f>SUM(G74)</f>
        <v>0</v>
      </c>
      <c r="H86" s="26">
        <f>SUM(H74)</f>
        <v>0</v>
      </c>
      <c r="I86" s="26">
        <f>SUM(I74)</f>
        <v>0</v>
      </c>
      <c r="J86" s="26">
        <f>J74+J75+J76+J77+J78+J79+J80+J81+J82+J83</f>
        <v>0</v>
      </c>
      <c r="K86" s="26">
        <f>K74+K75+K76+K77+K78+K79+K80+K81+K82+K83</f>
        <v>0</v>
      </c>
      <c r="L86" s="26">
        <f>L74+L75+L76+L77+L78+L79+L80+L81+L82+L83</f>
        <v>0</v>
      </c>
      <c r="M86" s="26">
        <f>SUM(M74:M83)</f>
        <v>0</v>
      </c>
      <c r="N86" s="26">
        <f>SUM(N74:N83)</f>
        <v>0</v>
      </c>
      <c r="O86" s="26">
        <f>SUM(O74:O83)</f>
        <v>0</v>
      </c>
      <c r="P86" s="26">
        <f>P74+P75+P76+P77+P78+P79+P80+P81+P82+P83</f>
        <v>0</v>
      </c>
    </row>
    <row r="87" spans="2:16" s="4" customFormat="1" ht="15.75" x14ac:dyDescent="0.25">
      <c r="B87" s="45" t="s">
        <v>161</v>
      </c>
      <c r="C87" s="34"/>
      <c r="D87" s="34"/>
      <c r="E87" s="34"/>
      <c r="F87" s="34"/>
      <c r="G87" s="34"/>
      <c r="H87" s="34"/>
      <c r="I87" s="35"/>
      <c r="J87" s="35"/>
      <c r="K87" s="35"/>
      <c r="L87" s="35"/>
      <c r="M87" s="35"/>
      <c r="N87" s="35"/>
      <c r="O87" s="35"/>
      <c r="P87" s="34"/>
    </row>
    <row r="88" spans="2:16" s="4" customFormat="1" ht="15.75" x14ac:dyDescent="0.25">
      <c r="B88" s="33"/>
      <c r="C88" s="34"/>
      <c r="D88" s="34"/>
      <c r="E88" s="34"/>
      <c r="F88" s="34"/>
      <c r="G88" s="34"/>
      <c r="H88" s="34"/>
      <c r="I88" s="35"/>
      <c r="J88" s="35"/>
      <c r="K88" s="35"/>
      <c r="L88" s="35"/>
      <c r="M88" s="35"/>
      <c r="N88" s="35"/>
      <c r="O88" s="35"/>
      <c r="P88" s="34"/>
    </row>
    <row r="89" spans="2:16" s="4" customFormat="1" ht="15.75" x14ac:dyDescent="0.25">
      <c r="B89" s="44" t="s">
        <v>158</v>
      </c>
      <c r="C89" s="34"/>
      <c r="D89" s="34"/>
      <c r="E89" s="34"/>
      <c r="F89" s="34"/>
      <c r="G89" s="34"/>
      <c r="H89" s="34"/>
      <c r="I89" s="35"/>
      <c r="J89" s="35"/>
      <c r="K89" s="35"/>
      <c r="L89" s="35"/>
      <c r="M89" s="35"/>
      <c r="N89" s="35"/>
      <c r="O89" s="35"/>
      <c r="P89" s="34"/>
    </row>
    <row r="90" spans="2:16" s="4" customFormat="1" ht="15.75" x14ac:dyDescent="0.25">
      <c r="B90" s="44" t="s">
        <v>159</v>
      </c>
      <c r="C90" s="34"/>
      <c r="D90" s="34"/>
      <c r="E90" s="34"/>
      <c r="F90" s="34"/>
      <c r="G90" s="34"/>
      <c r="H90" s="34"/>
      <c r="I90" s="35"/>
      <c r="J90" s="35"/>
      <c r="K90" s="35"/>
      <c r="L90" s="35"/>
      <c r="M90" s="35"/>
      <c r="N90" s="35"/>
      <c r="O90" s="35"/>
      <c r="P90" s="34"/>
    </row>
    <row r="91" spans="2:16" s="4" customFormat="1" ht="18" x14ac:dyDescent="0.25">
      <c r="B91" s="44" t="s">
        <v>160</v>
      </c>
      <c r="C91" s="34"/>
      <c r="D91" s="34"/>
      <c r="E91" s="34"/>
      <c r="F91" s="34"/>
      <c r="G91" s="34"/>
      <c r="H91" s="34"/>
      <c r="I91" s="35"/>
      <c r="J91" s="35"/>
      <c r="K91" s="35"/>
      <c r="L91" s="35"/>
      <c r="M91" s="35"/>
      <c r="N91" s="35"/>
      <c r="O91" s="36"/>
      <c r="P91" s="34"/>
    </row>
    <row r="92" spans="2:16" ht="18" x14ac:dyDescent="0.25">
      <c r="B92" s="44" t="s">
        <v>157</v>
      </c>
      <c r="C92" s="37"/>
      <c r="D92" s="38"/>
      <c r="E92" s="38"/>
      <c r="F92" s="38"/>
      <c r="G92" s="38"/>
      <c r="H92" s="6"/>
      <c r="I92" s="7"/>
      <c r="J92" s="7"/>
      <c r="K92" s="7"/>
      <c r="L92" s="7"/>
      <c r="M92" s="7"/>
      <c r="N92" s="7"/>
      <c r="O92" s="7"/>
      <c r="P92" s="5"/>
    </row>
    <row r="93" spans="2:16" ht="17.25" customHeight="1" x14ac:dyDescent="0.25">
      <c r="B93" s="37"/>
      <c r="C93" s="37"/>
      <c r="D93" s="38"/>
      <c r="E93" s="38"/>
      <c r="F93" s="38"/>
      <c r="G93" s="38"/>
      <c r="H93" s="6"/>
      <c r="I93" s="7"/>
      <c r="J93" s="7"/>
      <c r="K93" s="7"/>
      <c r="L93" s="7"/>
      <c r="M93" s="7"/>
      <c r="N93" s="7"/>
      <c r="O93" s="7"/>
      <c r="P93" s="5"/>
    </row>
    <row r="94" spans="2:16" ht="16.5" customHeight="1" x14ac:dyDescent="0.25">
      <c r="B94" s="37"/>
      <c r="C94" s="37"/>
      <c r="D94" s="38"/>
      <c r="E94" s="38"/>
      <c r="F94" s="38"/>
      <c r="G94" s="38"/>
      <c r="H94" s="6"/>
      <c r="I94" s="7"/>
      <c r="J94" s="7"/>
      <c r="K94" s="7"/>
      <c r="L94" s="7"/>
      <c r="M94" s="7"/>
      <c r="N94" s="7"/>
      <c r="O94" s="7"/>
      <c r="P94" s="5"/>
    </row>
    <row r="95" spans="2:16" ht="16.5" hidden="1" customHeight="1" x14ac:dyDescent="0.25">
      <c r="B95" s="37"/>
      <c r="C95" s="37"/>
      <c r="D95" s="38"/>
      <c r="E95" s="38"/>
      <c r="F95" s="38"/>
      <c r="G95" s="38"/>
      <c r="H95" s="6"/>
      <c r="I95" s="7"/>
      <c r="J95" s="7"/>
      <c r="K95" s="7"/>
      <c r="L95" s="7"/>
      <c r="M95" s="7"/>
      <c r="N95" s="7"/>
      <c r="O95" s="34"/>
      <c r="P95" s="5"/>
    </row>
    <row r="96" spans="2:16" ht="16.5" hidden="1" customHeight="1" x14ac:dyDescent="0.25">
      <c r="B96" s="55" t="s">
        <v>151</v>
      </c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</row>
    <row r="97" spans="2:16" ht="16.5" hidden="1" customHeight="1" x14ac:dyDescent="0.25">
      <c r="B97" s="56" t="s">
        <v>152</v>
      </c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</row>
    <row r="98" spans="2:16" ht="28.5" hidden="1" customHeight="1" x14ac:dyDescent="0.25">
      <c r="B98" s="5"/>
      <c r="C98" s="5"/>
      <c r="D98" s="37"/>
      <c r="E98" s="6"/>
      <c r="F98" s="6"/>
      <c r="G98" s="6"/>
      <c r="H98" s="6"/>
      <c r="I98" s="7"/>
      <c r="J98" s="7"/>
      <c r="K98" s="7"/>
      <c r="L98" s="7"/>
      <c r="M98" s="7"/>
      <c r="N98" s="7"/>
      <c r="O98" s="7"/>
      <c r="P98" s="5"/>
    </row>
    <row r="99" spans="2:16" ht="24" customHeight="1" x14ac:dyDescent="0.25">
      <c r="C99" s="37"/>
      <c r="D99" s="37"/>
      <c r="E99" s="37"/>
      <c r="F99" s="37"/>
      <c r="G99" s="37"/>
      <c r="H99" s="37"/>
      <c r="I99" s="51"/>
      <c r="J99" s="51"/>
      <c r="K99" s="51"/>
      <c r="L99" s="51"/>
      <c r="M99" s="51"/>
      <c r="N99" s="51"/>
      <c r="O99" s="51"/>
      <c r="P99" s="39"/>
    </row>
    <row r="100" spans="2:16" ht="15" customHeight="1" x14ac:dyDescent="0.25"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40"/>
    </row>
    <row r="101" spans="2:16" x14ac:dyDescent="0.25">
      <c r="B101" s="5"/>
      <c r="C101" s="5"/>
      <c r="D101" s="6"/>
      <c r="E101" s="6"/>
      <c r="F101" s="6"/>
      <c r="G101" s="6"/>
      <c r="H101" s="6"/>
      <c r="I101" s="7"/>
      <c r="J101" s="7"/>
      <c r="K101" s="7"/>
      <c r="L101" s="7"/>
      <c r="M101" s="7"/>
      <c r="N101" s="7"/>
      <c r="O101" s="7"/>
      <c r="P101" s="5"/>
    </row>
    <row r="102" spans="2:16" x14ac:dyDescent="0.25">
      <c r="B102" s="5"/>
      <c r="C102" s="5"/>
      <c r="D102" s="6"/>
      <c r="E102" s="6"/>
      <c r="F102" s="6"/>
      <c r="G102" s="6"/>
      <c r="H102" s="6"/>
      <c r="I102" s="7"/>
      <c r="J102" s="7"/>
      <c r="K102" s="7"/>
      <c r="L102" s="7"/>
      <c r="M102" s="7"/>
      <c r="N102" s="7"/>
      <c r="O102" s="7"/>
      <c r="P102" s="5"/>
    </row>
  </sheetData>
  <sheetProtection algorithmName="SHA-512" hashValue="zVjhBKoDXhAL5k/xjERpFG2VN6IXPSBy254V9NOR7VE6yy1zVshnRhgkC2hW5w0p77dRXGCVwvV4pmYrZtcdNA==" saltValue="W2DFXyNkFxxJkJwISjVAOg==" spinCount="100000" sheet="1" formatCells="0" formatColumns="0" formatRows="0" insertColumns="0" insertRows="0" deleteColumns="0" deleteRows="0"/>
  <mergeCells count="15">
    <mergeCell ref="B2:P2"/>
    <mergeCell ref="B3:P3"/>
    <mergeCell ref="B4:P4"/>
    <mergeCell ref="B5:P5"/>
    <mergeCell ref="B100:H100"/>
    <mergeCell ref="I99:O99"/>
    <mergeCell ref="I100:O100"/>
    <mergeCell ref="B6:P6"/>
    <mergeCell ref="B74:C74"/>
    <mergeCell ref="B84:C84"/>
    <mergeCell ref="B86:C86"/>
    <mergeCell ref="B7:P7"/>
    <mergeCell ref="B96:P96"/>
    <mergeCell ref="B97:P97"/>
    <mergeCell ref="B8:C8"/>
  </mergeCells>
  <pageMargins left="0.25" right="0.25" top="0.75" bottom="0.75" header="0.3" footer="0.3"/>
  <pageSetup scale="76" fitToHeight="0" orientation="portrait" r:id="rId1"/>
  <headerFooter>
    <oddFooter>&amp;C&amp;"taoma,Negrita"&amp;14Pagina &amp;P de &amp;N</oddFooter>
  </headerFooter>
  <rowBreaks count="2" manualBreakCount="2">
    <brk id="43" max="16383" man="1"/>
    <brk id="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Ene-Dic 2022</vt:lpstr>
      <vt:lpstr>'Ene-Dic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De La Cruz</dc:creator>
  <cp:lastModifiedBy>Daniel Díaz Herrera</cp:lastModifiedBy>
  <cp:lastPrinted>2023-03-03T18:45:08Z</cp:lastPrinted>
  <dcterms:created xsi:type="dcterms:W3CDTF">2022-07-09T20:42:05Z</dcterms:created>
  <dcterms:modified xsi:type="dcterms:W3CDTF">2023-03-03T19:07:05Z</dcterms:modified>
</cp:coreProperties>
</file>